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balasubramanian/Downloads/"/>
    </mc:Choice>
  </mc:AlternateContent>
  <xr:revisionPtr revIDLastSave="0" documentId="13_ncr:1_{7704E4D9-0DFB-CA4D-B747-F98523901CAF}" xr6:coauthVersionLast="47" xr6:coauthVersionMax="47" xr10:uidLastSave="{00000000-0000-0000-0000-000000000000}"/>
  <bookViews>
    <workbookView xWindow="0" yWindow="480" windowWidth="25600" windowHeight="15520" xr2:uid="{00000000-000D-0000-FFFF-FFFF00000000}"/>
  </bookViews>
  <sheets>
    <sheet name="Anex A1 Frmt for AUM disclosure" sheetId="1" r:id="rId1"/>
    <sheet name="Anex A2 Frmt AUM state 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1" i="1" l="1"/>
  <c r="BK39" i="1" l="1"/>
  <c r="BK34" i="1" l="1"/>
  <c r="BK42" i="1" l="1"/>
  <c r="D41" i="2" l="1"/>
  <c r="BJ44" i="1" l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K43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9" i="1" l="1"/>
  <c r="BK38" i="1" l="1"/>
  <c r="BK55" i="1" l="1"/>
  <c r="BK28" i="1" l="1"/>
  <c r="BK58" i="1" l="1"/>
  <c r="BI59" i="1" l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J59" i="1"/>
  <c r="D51" i="1" l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C51" i="1"/>
  <c r="L41" i="2"/>
  <c r="J41" i="2"/>
  <c r="I41" i="2"/>
  <c r="H41" i="2"/>
  <c r="G41" i="2"/>
  <c r="F41" i="2"/>
  <c r="E41" i="2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C7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6" i="1"/>
  <c r="BK14" i="1"/>
  <c r="BK15" i="1" s="1"/>
  <c r="BK18" i="1"/>
  <c r="BK40" i="1"/>
  <c r="BK44" i="1" s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K7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5" i="1" l="1"/>
  <c r="BK59" i="1"/>
  <c r="BK60" i="1" s="1"/>
  <c r="BJ60" i="1"/>
  <c r="X60" i="1"/>
  <c r="AJ60" i="1"/>
  <c r="AN60" i="1"/>
  <c r="BD60" i="1"/>
  <c r="BK71" i="1"/>
  <c r="BC60" i="1"/>
  <c r="AS60" i="1"/>
  <c r="BK11" i="1"/>
  <c r="C60" i="1"/>
  <c r="AC60" i="1"/>
  <c r="AM60" i="1"/>
  <c r="BB60" i="1"/>
  <c r="AL60" i="1"/>
  <c r="AF60" i="1"/>
  <c r="T60" i="1"/>
  <c r="L60" i="1"/>
  <c r="BK19" i="1"/>
  <c r="K45" i="1"/>
  <c r="O45" i="1"/>
  <c r="U45" i="1"/>
  <c r="AG45" i="1"/>
  <c r="D60" i="1"/>
  <c r="F60" i="1"/>
  <c r="H60" i="1"/>
  <c r="J60" i="1"/>
  <c r="R60" i="1"/>
  <c r="V60" i="1"/>
  <c r="Z60" i="1"/>
  <c r="AB60" i="1"/>
  <c r="AD60" i="1"/>
  <c r="AH60" i="1"/>
  <c r="AP60" i="1"/>
  <c r="AR60" i="1"/>
  <c r="AT60" i="1"/>
  <c r="AV60" i="1"/>
  <c r="AX60" i="1"/>
  <c r="BJ45" i="1"/>
  <c r="BF60" i="1"/>
  <c r="AR45" i="1"/>
  <c r="BH60" i="1"/>
  <c r="BI60" i="1"/>
  <c r="BE60" i="1"/>
  <c r="BA60" i="1"/>
  <c r="AO60" i="1"/>
  <c r="AK60" i="1"/>
  <c r="Y60" i="1"/>
  <c r="M60" i="1"/>
  <c r="E60" i="1"/>
  <c r="BG60" i="1"/>
  <c r="AY60" i="1"/>
  <c r="AW60" i="1"/>
  <c r="AU60" i="1"/>
  <c r="AQ60" i="1"/>
  <c r="AJ45" i="1"/>
  <c r="AP45" i="1"/>
  <c r="AP30" i="1"/>
  <c r="D45" i="1"/>
  <c r="H45" i="1"/>
  <c r="N45" i="1"/>
  <c r="R45" i="1"/>
  <c r="T45" i="1"/>
  <c r="V45" i="1"/>
  <c r="X45" i="1"/>
  <c r="Z45" i="1"/>
  <c r="AD45" i="1"/>
  <c r="AF45" i="1"/>
  <c r="AH45" i="1"/>
  <c r="AL45" i="1"/>
  <c r="AT45" i="1"/>
  <c r="AV45" i="1"/>
  <c r="AX45" i="1"/>
  <c r="AZ45" i="1"/>
  <c r="BB45" i="1"/>
  <c r="BD45" i="1"/>
  <c r="BF45" i="1"/>
  <c r="H30" i="1"/>
  <c r="T30" i="1"/>
  <c r="V30" i="1"/>
  <c r="Z30" i="1"/>
  <c r="AB30" i="1"/>
  <c r="AL30" i="1"/>
  <c r="AN30" i="1"/>
  <c r="AR30" i="1"/>
  <c r="AT30" i="1"/>
  <c r="AV30" i="1"/>
  <c r="BH30" i="1"/>
  <c r="G60" i="1"/>
  <c r="I60" i="1"/>
  <c r="O60" i="1"/>
  <c r="Q60" i="1"/>
  <c r="S60" i="1"/>
  <c r="U60" i="1"/>
  <c r="AE60" i="1"/>
  <c r="AG60" i="1"/>
  <c r="AI60" i="1"/>
  <c r="Q45" i="1"/>
  <c r="S45" i="1"/>
  <c r="BC45" i="1"/>
  <c r="BE45" i="1"/>
  <c r="BE30" i="1"/>
  <c r="BK51" i="1"/>
  <c r="G45" i="1"/>
  <c r="I45" i="1"/>
  <c r="M45" i="1"/>
  <c r="Y45" i="1"/>
  <c r="AA45" i="1"/>
  <c r="AC45" i="1"/>
  <c r="AK45" i="1"/>
  <c r="AM45" i="1"/>
  <c r="AO45" i="1"/>
  <c r="AQ45" i="1"/>
  <c r="AS45" i="1"/>
  <c r="AU45" i="1"/>
  <c r="AW45" i="1"/>
  <c r="BG45" i="1"/>
  <c r="BI45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5" i="1"/>
  <c r="J30" i="1"/>
  <c r="L30" i="1"/>
  <c r="N30" i="1"/>
  <c r="X30" i="1"/>
  <c r="AF30" i="1"/>
  <c r="AZ30" i="1"/>
  <c r="BD30" i="1"/>
  <c r="BK29" i="1"/>
  <c r="F45" i="1"/>
  <c r="J45" i="1"/>
  <c r="L45" i="1"/>
  <c r="P45" i="1"/>
  <c r="AE45" i="1"/>
  <c r="AI45" i="1"/>
  <c r="AN45" i="1"/>
  <c r="AY45" i="1"/>
  <c r="BA45" i="1"/>
  <c r="AZ60" i="1"/>
  <c r="AA60" i="1"/>
  <c r="W60" i="1"/>
  <c r="K60" i="1"/>
  <c r="E45" i="1"/>
  <c r="AB45" i="1"/>
  <c r="BH45" i="1"/>
  <c r="BK45" i="1"/>
  <c r="P60" i="1"/>
  <c r="N60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7" i="1" l="1"/>
  <c r="R67" i="1"/>
  <c r="H67" i="1"/>
  <c r="AF67" i="1"/>
  <c r="AR67" i="1"/>
  <c r="AS67" i="1"/>
  <c r="AN67" i="1"/>
  <c r="X67" i="1"/>
  <c r="AP67" i="1"/>
  <c r="BD67" i="1"/>
  <c r="C67" i="1"/>
  <c r="BK30" i="1"/>
  <c r="BK67" i="1" s="1"/>
  <c r="BC67" i="1"/>
  <c r="BB67" i="1"/>
  <c r="AH67" i="1"/>
  <c r="D67" i="1"/>
  <c r="AC67" i="1"/>
  <c r="V67" i="1"/>
  <c r="AB67" i="1"/>
  <c r="Z67" i="1"/>
  <c r="BJ67" i="1"/>
  <c r="AX67" i="1"/>
  <c r="AD67" i="1"/>
  <c r="AM67" i="1"/>
  <c r="G67" i="1"/>
  <c r="S67" i="1"/>
  <c r="AU67" i="1"/>
  <c r="BG67" i="1"/>
  <c r="AL67" i="1"/>
  <c r="AO67" i="1"/>
  <c r="O67" i="1"/>
  <c r="AI67" i="1"/>
  <c r="AQ67" i="1"/>
  <c r="AW67" i="1"/>
  <c r="AK67" i="1"/>
  <c r="M67" i="1"/>
  <c r="AJ67" i="1"/>
  <c r="BH67" i="1"/>
  <c r="BI67" i="1"/>
  <c r="AV67" i="1"/>
  <c r="AA67" i="1"/>
  <c r="Y67" i="1"/>
  <c r="AT67" i="1"/>
  <c r="Q67" i="1"/>
  <c r="AG67" i="1"/>
  <c r="E67" i="1"/>
  <c r="K67" i="1"/>
  <c r="AZ67" i="1"/>
  <c r="U67" i="1"/>
  <c r="W67" i="1"/>
  <c r="AE67" i="1"/>
  <c r="BA67" i="1"/>
  <c r="BF67" i="1"/>
  <c r="F67" i="1"/>
  <c r="I67" i="1"/>
  <c r="BE67" i="1"/>
  <c r="N67" i="1"/>
  <c r="J67" i="1"/>
  <c r="AY67" i="1"/>
  <c r="L67" i="1"/>
  <c r="P67" i="1"/>
</calcChain>
</file>

<file path=xl/sharedStrings.xml><?xml version="1.0" encoding="utf-8"?>
<sst xmlns="http://schemas.openxmlformats.org/spreadsheetml/2006/main" count="142" uniqueCount="108">
  <si>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</si>
  <si>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</si>
  <si>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</si>
  <si>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</si>
  <si>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</si>
  <si>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</si>
  <si>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</si>
  <si>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</si>
  <si>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</si>
  <si>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</si>
  <si>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</si>
  <si>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</si>
  <si>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</si>
  <si>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</si>
  <si>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</si>
  <si>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</si>
  <si>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</si>
  <si>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</si>
  <si>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</si>
  <si>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</si>
  <si>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</si>
  <si>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</si>
  <si>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</si>
  <si>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</si>
  <si>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</si>
  <si>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</si>
  <si>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</si>
  <si>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</si>
  <si>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</si>
  <si>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</si>
  <si>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</si>
  <si>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</si>
  <si>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</si>
  <si>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</si>
  <si>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</si>
  <si>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</si>
  <si>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</si>
  <si>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</si>
  <si>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</si>
  <si>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</si>
  <si>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</si>
  <si>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</si>
  <si>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</si>
  <si>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</si>
  <si>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</si>
  <si>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</si>
  <si>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</si>
  <si>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</si>
  <si>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</si>
  <si>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</si>
  <si>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</si>
  <si>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</si>
  <si>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</si>
  <si>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</si>
  <si>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</si>
  <si>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</si>
  <si>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</si>
  <si>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</si>
  <si>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</si>
  <si>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</si>
  <si>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</si>
  <si>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</si>
  <si>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</si>
  <si>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</si>
  <si>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</si>
  <si>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</si>
  <si>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</si>
  <si>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</si>
  <si>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</si>
  <si>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</si>
  <si>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</si>
  <si>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</si>
  <si>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</si>
  <si>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</si>
  <si>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</si>
  <si>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</si>
  <si>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</si>
  <si>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</si>
  <si>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</si>
  <si>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</si>
  <si>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</si>
  <si>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</si>
  <si>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</si>
  <si>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</si>
  <si>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</si>
  <si>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</si>
  <si>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</si>
  <si>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</si>
  <si>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</si>
  <si>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</si>
  <si>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</si>
  <si>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</si>
  <si>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</si>
  <si>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</si>
  <si>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</si>
  <si>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</si>
  <si>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</si>
  <si>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</si>
  <si>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</si>
  <si>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</si>
  <si>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</si>
  <si>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</si>
  <si>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</si>
  <si>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</si>
  <si>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</si>
  <si>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SAMCO MULTI ASSET ALLOCATION FUND</t>
  </si>
  <si>
    <t>SAMCO Mutual Fund: Average Net Assets Under Management (AAUM) as on FEB 2025 (All figures in Rs. Crore)</t>
  </si>
  <si>
    <t>Table showing State wise /Union Territory wise contribution to AAUM of category of schemes as on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</si>
</sst>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9"/>
      <name val="Tahom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95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3" fontId="4" fillId="0" borderId="18" xfId="3" applyNumberFormat="1" applyFont="1" applyBorder="1" applyAlignment="1">
      <alignment horizontal="center" vertic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2" fontId="4" fillId="0" borderId="15" xfId="3" applyNumberFormat="1" applyFont="1" applyBorder="1" applyAlignment="1">
      <alignment horizont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49" fontId="10" fillId="0" borderId="9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1" xfId="2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2" fontId="3" fillId="0" borderId="15" xfId="3" applyNumberFormat="1" applyFont="1" applyBorder="1" applyAlignment="1">
      <alignment horizontal="center" vertical="top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9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" fontId="11" fillId="0" borderId="2" xfId="0" applyNumberFormat="1" applyFont="1" applyFill="1" applyBorder="1" applyAlignment="1">
      <alignment shrinkToFi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4"/>
  <sheetViews>
    <sheetView tabSelected="1" topLeftCell="A3" zoomScaleNormal="100" workbookViewId="0">
      <selection activeCell="BM66" sqref="BM66"/>
    </sheetView>
  </sheetViews>
  <sheetFormatPr baseColWidth="10" defaultColWidth="9.1640625" defaultRowHeight="15" x14ac:dyDescent="0.2"/>
  <cols>
    <col min="1" max="1" width="8.33203125" style="6" customWidth="1"/>
    <col min="2" max="2" width="63.5" style="6" bestFit="1" customWidth="1"/>
    <col min="3" max="62" width="9.5" style="6" customWidth="1"/>
    <col min="63" max="63" width="17" style="7" customWidth="1"/>
    <col min="64" max="65" width="10.6640625" style="6" bestFit="1" customWidth="1"/>
    <col min="66" max="16384" width="9.1640625" style="6"/>
  </cols>
  <sheetData>
    <row r="1" spans="1:63" ht="15" customHeight="1" thickBot="1" x14ac:dyDescent="0.25">
      <c r="B1" s="1"/>
    </row>
    <row r="2" spans="1:63" ht="15.75" customHeight="1" thickBot="1" x14ac:dyDescent="0.25">
      <c r="A2" s="74" t="s">
        <v>0</v>
      </c>
      <c r="B2" s="76" t="s">
        <v>1</v>
      </c>
      <c r="C2" s="79" t="s">
        <v>106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7" thickBot="1" x14ac:dyDescent="0.25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68" t="s">
        <v>30</v>
      </c>
    </row>
    <row r="4" spans="1:63" ht="17" thickBot="1" x14ac:dyDescent="0.25">
      <c r="A4" s="75"/>
      <c r="B4" s="77"/>
      <c r="C4" s="71" t="s">
        <v>49</v>
      </c>
      <c r="D4" s="72"/>
      <c r="E4" s="72"/>
      <c r="F4" s="72"/>
      <c r="G4" s="72"/>
      <c r="H4" s="72"/>
      <c r="I4" s="72"/>
      <c r="J4" s="72"/>
      <c r="K4" s="72"/>
      <c r="L4" s="73"/>
      <c r="M4" s="71" t="s">
        <v>50</v>
      </c>
      <c r="N4" s="72"/>
      <c r="O4" s="72"/>
      <c r="P4" s="72"/>
      <c r="Q4" s="72"/>
      <c r="R4" s="72"/>
      <c r="S4" s="72"/>
      <c r="T4" s="72"/>
      <c r="U4" s="72"/>
      <c r="V4" s="73"/>
      <c r="W4" s="71" t="s">
        <v>49</v>
      </c>
      <c r="X4" s="72"/>
      <c r="Y4" s="72"/>
      <c r="Z4" s="72"/>
      <c r="AA4" s="72"/>
      <c r="AB4" s="72"/>
      <c r="AC4" s="72"/>
      <c r="AD4" s="72"/>
      <c r="AE4" s="72"/>
      <c r="AF4" s="73"/>
      <c r="AG4" s="71" t="s">
        <v>50</v>
      </c>
      <c r="AH4" s="72"/>
      <c r="AI4" s="72"/>
      <c r="AJ4" s="72"/>
      <c r="AK4" s="72"/>
      <c r="AL4" s="72"/>
      <c r="AM4" s="72"/>
      <c r="AN4" s="72"/>
      <c r="AO4" s="72"/>
      <c r="AP4" s="73"/>
      <c r="AQ4" s="71" t="s">
        <v>49</v>
      </c>
      <c r="AR4" s="72"/>
      <c r="AS4" s="72"/>
      <c r="AT4" s="72"/>
      <c r="AU4" s="72"/>
      <c r="AV4" s="72"/>
      <c r="AW4" s="72"/>
      <c r="AX4" s="72"/>
      <c r="AY4" s="72"/>
      <c r="AZ4" s="73"/>
      <c r="BA4" s="71" t="s">
        <v>50</v>
      </c>
      <c r="BB4" s="72"/>
      <c r="BC4" s="72"/>
      <c r="BD4" s="72"/>
      <c r="BE4" s="72"/>
      <c r="BF4" s="72"/>
      <c r="BG4" s="72"/>
      <c r="BH4" s="72"/>
      <c r="BI4" s="72"/>
      <c r="BJ4" s="73"/>
      <c r="BK4" s="69"/>
    </row>
    <row r="5" spans="1:63" ht="18" customHeight="1" x14ac:dyDescent="0.2">
      <c r="A5" s="75"/>
      <c r="B5" s="77"/>
      <c r="C5" s="85" t="s">
        <v>5</v>
      </c>
      <c r="D5" s="86"/>
      <c r="E5" s="86"/>
      <c r="F5" s="86"/>
      <c r="G5" s="87"/>
      <c r="H5" s="88" t="s">
        <v>6</v>
      </c>
      <c r="I5" s="89"/>
      <c r="J5" s="89"/>
      <c r="K5" s="89"/>
      <c r="L5" s="90"/>
      <c r="M5" s="85" t="s">
        <v>5</v>
      </c>
      <c r="N5" s="86"/>
      <c r="O5" s="86"/>
      <c r="P5" s="86"/>
      <c r="Q5" s="87"/>
      <c r="R5" s="88" t="s">
        <v>6</v>
      </c>
      <c r="S5" s="89"/>
      <c r="T5" s="89"/>
      <c r="U5" s="89"/>
      <c r="V5" s="90"/>
      <c r="W5" s="85" t="s">
        <v>5</v>
      </c>
      <c r="X5" s="86"/>
      <c r="Y5" s="86"/>
      <c r="Z5" s="86"/>
      <c r="AA5" s="87"/>
      <c r="AB5" s="88" t="s">
        <v>6</v>
      </c>
      <c r="AC5" s="89"/>
      <c r="AD5" s="89"/>
      <c r="AE5" s="89"/>
      <c r="AF5" s="90"/>
      <c r="AG5" s="85" t="s">
        <v>5</v>
      </c>
      <c r="AH5" s="86"/>
      <c r="AI5" s="86"/>
      <c r="AJ5" s="86"/>
      <c r="AK5" s="87"/>
      <c r="AL5" s="88" t="s">
        <v>6</v>
      </c>
      <c r="AM5" s="89"/>
      <c r="AN5" s="89"/>
      <c r="AO5" s="89"/>
      <c r="AP5" s="90"/>
      <c r="AQ5" s="85" t="s">
        <v>5</v>
      </c>
      <c r="AR5" s="86"/>
      <c r="AS5" s="86"/>
      <c r="AT5" s="86"/>
      <c r="AU5" s="87"/>
      <c r="AV5" s="88" t="s">
        <v>6</v>
      </c>
      <c r="AW5" s="89"/>
      <c r="AX5" s="89"/>
      <c r="AY5" s="89"/>
      <c r="AZ5" s="90"/>
      <c r="BA5" s="85" t="s">
        <v>5</v>
      </c>
      <c r="BB5" s="86"/>
      <c r="BC5" s="86"/>
      <c r="BD5" s="86"/>
      <c r="BE5" s="87"/>
      <c r="BF5" s="88" t="s">
        <v>6</v>
      </c>
      <c r="BG5" s="89"/>
      <c r="BH5" s="89"/>
      <c r="BI5" s="89"/>
      <c r="BJ5" s="90"/>
      <c r="BK5" s="69"/>
    </row>
    <row r="6" spans="1:63" x14ac:dyDescent="0.2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0"/>
    </row>
    <row r="7" spans="1:63" ht="17" x14ac:dyDescent="0.2">
      <c r="A7" s="47" t="s">
        <v>46</v>
      </c>
      <c r="B7" s="46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0"/>
    </row>
    <row r="8" spans="1:63" ht="16" x14ac:dyDescent="0.2">
      <c r="A8" s="48" t="s">
        <v>7</v>
      </c>
      <c r="B8" s="51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2"/>
    </row>
    <row r="9" spans="1:63" x14ac:dyDescent="0.2">
      <c r="A9" s="48"/>
      <c r="B9" s="53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ht="16" x14ac:dyDescent="0.2">
      <c r="A10" s="48"/>
      <c r="B10" s="53" t="s">
        <v>98</v>
      </c>
      <c r="C10" s="9">
        <v>0</v>
      </c>
      <c r="D10" s="10">
        <v>10.305272541392799</v>
      </c>
      <c r="E10" s="10">
        <v>0</v>
      </c>
      <c r="F10" s="10">
        <v>0</v>
      </c>
      <c r="G10" s="11">
        <v>0</v>
      </c>
      <c r="H10" s="9">
        <v>0.34639322</v>
      </c>
      <c r="I10" s="10">
        <v>8.0448760200000002</v>
      </c>
      <c r="J10" s="10">
        <v>0</v>
      </c>
      <c r="K10" s="10">
        <v>0</v>
      </c>
      <c r="L10" s="11">
        <v>0.52285451999999999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0.19464165999999999</v>
      </c>
      <c r="S10" s="10">
        <v>0</v>
      </c>
      <c r="T10" s="10">
        <v>0</v>
      </c>
      <c r="U10" s="10">
        <v>0</v>
      </c>
      <c r="V10" s="11">
        <v>0.10102185</v>
      </c>
      <c r="W10" s="9">
        <v>9.1999999999999998E-7</v>
      </c>
      <c r="X10" s="10">
        <v>0</v>
      </c>
      <c r="Y10" s="10">
        <v>0</v>
      </c>
      <c r="Z10" s="10">
        <v>0</v>
      </c>
      <c r="AA10" s="11">
        <v>0</v>
      </c>
      <c r="AB10" s="9">
        <v>8.7742879999999995E-2</v>
      </c>
      <c r="AC10" s="10">
        <v>3.7000000000000002E-6</v>
      </c>
      <c r="AD10" s="10">
        <v>0</v>
      </c>
      <c r="AE10" s="10">
        <v>0</v>
      </c>
      <c r="AF10" s="11">
        <v>1.0107275131003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5.0444370000000002E-2</v>
      </c>
      <c r="AM10" s="10">
        <v>0</v>
      </c>
      <c r="AN10" s="10">
        <v>0</v>
      </c>
      <c r="AO10" s="10">
        <v>0</v>
      </c>
      <c r="AP10" s="11">
        <v>0.23313244999999999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4.4275523400000001</v>
      </c>
      <c r="AW10" s="10">
        <v>1.7997509228997171</v>
      </c>
      <c r="AX10" s="10">
        <v>0</v>
      </c>
      <c r="AY10" s="10">
        <v>0</v>
      </c>
      <c r="AZ10" s="11">
        <v>16.026575470000001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2.3151105099999998</v>
      </c>
      <c r="BG10" s="10">
        <v>0.62366933000000002</v>
      </c>
      <c r="BH10" s="10">
        <v>1.88862178</v>
      </c>
      <c r="BI10" s="10">
        <v>0</v>
      </c>
      <c r="BJ10" s="11">
        <v>3.8325678000000001</v>
      </c>
      <c r="BK10" s="12">
        <f>SUM(C10:BJ10)</f>
        <v>51.810959797392812</v>
      </c>
    </row>
    <row r="11" spans="1:63" s="17" customFormat="1" ht="16" x14ac:dyDescent="0.2">
      <c r="A11" s="48"/>
      <c r="B11" s="54" t="s">
        <v>9</v>
      </c>
      <c r="C11" s="13">
        <f t="shared" ref="C11:AH11" si="0">SUM(C9:C10)</f>
        <v>0</v>
      </c>
      <c r="D11" s="14">
        <f t="shared" si="0"/>
        <v>10.305272541392799</v>
      </c>
      <c r="E11" s="14">
        <f t="shared" si="0"/>
        <v>0</v>
      </c>
      <c r="F11" s="14">
        <f t="shared" si="0"/>
        <v>0</v>
      </c>
      <c r="G11" s="15">
        <f t="shared" si="0"/>
        <v>0</v>
      </c>
      <c r="H11" s="13">
        <f t="shared" si="0"/>
        <v>0.34639322</v>
      </c>
      <c r="I11" s="14">
        <f t="shared" si="0"/>
        <v>8.0448760200000002</v>
      </c>
      <c r="J11" s="14">
        <f t="shared" si="0"/>
        <v>0</v>
      </c>
      <c r="K11" s="14">
        <f t="shared" si="0"/>
        <v>0</v>
      </c>
      <c r="L11" s="15">
        <f t="shared" si="0"/>
        <v>0.52285451999999999</v>
      </c>
      <c r="M11" s="13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5">
        <f t="shared" si="0"/>
        <v>0</v>
      </c>
      <c r="R11" s="13">
        <f t="shared" si="0"/>
        <v>0.19464165999999999</v>
      </c>
      <c r="S11" s="14">
        <f t="shared" si="0"/>
        <v>0</v>
      </c>
      <c r="T11" s="14">
        <f t="shared" si="0"/>
        <v>0</v>
      </c>
      <c r="U11" s="14">
        <f t="shared" si="0"/>
        <v>0</v>
      </c>
      <c r="V11" s="15">
        <f t="shared" si="0"/>
        <v>0.10102185</v>
      </c>
      <c r="W11" s="13">
        <f t="shared" si="0"/>
        <v>9.1999999999999998E-7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13">
        <f t="shared" si="0"/>
        <v>8.7742879999999995E-2</v>
      </c>
      <c r="AC11" s="14">
        <f t="shared" si="0"/>
        <v>3.7000000000000002E-6</v>
      </c>
      <c r="AD11" s="14">
        <f t="shared" si="0"/>
        <v>0</v>
      </c>
      <c r="AE11" s="14">
        <f t="shared" si="0"/>
        <v>0</v>
      </c>
      <c r="AF11" s="15">
        <f t="shared" si="0"/>
        <v>1.0107275131003</v>
      </c>
      <c r="AG11" s="13">
        <f t="shared" si="0"/>
        <v>0</v>
      </c>
      <c r="AH11" s="14">
        <f t="shared" si="0"/>
        <v>0</v>
      </c>
      <c r="AI11" s="14">
        <f t="shared" ref="AI11:BK11" si="1">SUM(AI9:AI10)</f>
        <v>0</v>
      </c>
      <c r="AJ11" s="14">
        <f t="shared" si="1"/>
        <v>0</v>
      </c>
      <c r="AK11" s="15">
        <f t="shared" si="1"/>
        <v>0</v>
      </c>
      <c r="AL11" s="13">
        <f t="shared" si="1"/>
        <v>5.0444370000000002E-2</v>
      </c>
      <c r="AM11" s="14">
        <f t="shared" si="1"/>
        <v>0</v>
      </c>
      <c r="AN11" s="14">
        <f t="shared" si="1"/>
        <v>0</v>
      </c>
      <c r="AO11" s="14">
        <f t="shared" si="1"/>
        <v>0</v>
      </c>
      <c r="AP11" s="15">
        <f t="shared" si="1"/>
        <v>0.23313244999999999</v>
      </c>
      <c r="AQ11" s="13">
        <f t="shared" si="1"/>
        <v>0</v>
      </c>
      <c r="AR11" s="14">
        <f t="shared" si="1"/>
        <v>0</v>
      </c>
      <c r="AS11" s="14">
        <f t="shared" si="1"/>
        <v>0</v>
      </c>
      <c r="AT11" s="14">
        <f t="shared" si="1"/>
        <v>0</v>
      </c>
      <c r="AU11" s="15">
        <f t="shared" si="1"/>
        <v>0</v>
      </c>
      <c r="AV11" s="13">
        <f t="shared" si="1"/>
        <v>4.4275523400000001</v>
      </c>
      <c r="AW11" s="14">
        <f t="shared" si="1"/>
        <v>1.7997509228997171</v>
      </c>
      <c r="AX11" s="14">
        <f t="shared" si="1"/>
        <v>0</v>
      </c>
      <c r="AY11" s="14">
        <f t="shared" si="1"/>
        <v>0</v>
      </c>
      <c r="AZ11" s="15">
        <f t="shared" si="1"/>
        <v>16.026575470000001</v>
      </c>
      <c r="BA11" s="13">
        <f t="shared" si="1"/>
        <v>0</v>
      </c>
      <c r="BB11" s="14">
        <f t="shared" si="1"/>
        <v>0</v>
      </c>
      <c r="BC11" s="14">
        <f t="shared" si="1"/>
        <v>0</v>
      </c>
      <c r="BD11" s="14">
        <f t="shared" si="1"/>
        <v>0</v>
      </c>
      <c r="BE11" s="15">
        <f t="shared" si="1"/>
        <v>0</v>
      </c>
      <c r="BF11" s="13">
        <f t="shared" si="1"/>
        <v>2.3151105099999998</v>
      </c>
      <c r="BG11" s="14">
        <f t="shared" si="1"/>
        <v>0.62366933000000002</v>
      </c>
      <c r="BH11" s="14">
        <f t="shared" si="1"/>
        <v>1.88862178</v>
      </c>
      <c r="BI11" s="14">
        <f t="shared" si="1"/>
        <v>0</v>
      </c>
      <c r="BJ11" s="15">
        <f t="shared" si="1"/>
        <v>3.8325678000000001</v>
      </c>
      <c r="BK11" s="16">
        <f t="shared" si="1"/>
        <v>51.810959797392812</v>
      </c>
    </row>
    <row r="12" spans="1:63" ht="15" customHeight="1" x14ac:dyDescent="0.2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</row>
    <row r="13" spans="1:63" s="17" customFormat="1" ht="16" x14ac:dyDescent="0.2">
      <c r="A13" s="48" t="s">
        <v>10</v>
      </c>
      <c r="B13" s="51" t="s">
        <v>11</v>
      </c>
      <c r="C13" s="13"/>
      <c r="D13" s="14"/>
      <c r="E13" s="14"/>
      <c r="F13" s="14"/>
      <c r="G13" s="15"/>
      <c r="H13" s="13"/>
      <c r="I13" s="14"/>
      <c r="J13" s="14"/>
      <c r="K13" s="14"/>
      <c r="L13" s="15"/>
      <c r="M13" s="13"/>
      <c r="N13" s="14"/>
      <c r="O13" s="14"/>
      <c r="P13" s="14"/>
      <c r="Q13" s="15"/>
      <c r="R13" s="13"/>
      <c r="S13" s="14"/>
      <c r="T13" s="14"/>
      <c r="U13" s="14"/>
      <c r="V13" s="15"/>
      <c r="W13" s="13"/>
      <c r="X13" s="14"/>
      <c r="Y13" s="14"/>
      <c r="Z13" s="14"/>
      <c r="AA13" s="15"/>
      <c r="AB13" s="13"/>
      <c r="AC13" s="14"/>
      <c r="AD13" s="14"/>
      <c r="AE13" s="14"/>
      <c r="AF13" s="15"/>
      <c r="AG13" s="13"/>
      <c r="AH13" s="14"/>
      <c r="AI13" s="14"/>
      <c r="AJ13" s="14"/>
      <c r="AK13" s="15"/>
      <c r="AL13" s="13"/>
      <c r="AM13" s="14"/>
      <c r="AN13" s="14"/>
      <c r="AO13" s="14"/>
      <c r="AP13" s="15"/>
      <c r="AQ13" s="13"/>
      <c r="AR13" s="14"/>
      <c r="AS13" s="14"/>
      <c r="AT13" s="14"/>
      <c r="AU13" s="15"/>
      <c r="AV13" s="13"/>
      <c r="AW13" s="14"/>
      <c r="AX13" s="14"/>
      <c r="AY13" s="14"/>
      <c r="AZ13" s="15"/>
      <c r="BA13" s="13"/>
      <c r="BB13" s="14"/>
      <c r="BC13" s="14"/>
      <c r="BD13" s="14"/>
      <c r="BE13" s="15"/>
      <c r="BF13" s="13"/>
      <c r="BG13" s="14"/>
      <c r="BH13" s="14"/>
      <c r="BI13" s="14"/>
      <c r="BJ13" s="15"/>
      <c r="BK13" s="16"/>
    </row>
    <row r="14" spans="1:63" x14ac:dyDescent="0.2">
      <c r="A14" s="48"/>
      <c r="B14" s="53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7" customFormat="1" ht="16" x14ac:dyDescent="0.2">
      <c r="A15" s="48"/>
      <c r="B15" s="54" t="s">
        <v>12</v>
      </c>
      <c r="C15" s="13">
        <f>SUM(C14)</f>
        <v>0</v>
      </c>
      <c r="D15" s="14">
        <f>SUM(D14)</f>
        <v>0</v>
      </c>
      <c r="E15" s="14">
        <f>SUM(E14)</f>
        <v>0</v>
      </c>
      <c r="F15" s="14">
        <f>SUM(F14)</f>
        <v>0</v>
      </c>
      <c r="G15" s="15">
        <f>SUM(G14)</f>
        <v>0</v>
      </c>
      <c r="H15" s="13">
        <f t="shared" ref="H15:BK15" si="2">SUM(H14)</f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5">
        <f t="shared" si="2"/>
        <v>0</v>
      </c>
      <c r="M15" s="13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5">
        <f t="shared" si="2"/>
        <v>0</v>
      </c>
      <c r="R15" s="13">
        <f t="shared" si="2"/>
        <v>0</v>
      </c>
      <c r="S15" s="14">
        <f t="shared" si="2"/>
        <v>0</v>
      </c>
      <c r="T15" s="14">
        <f t="shared" si="2"/>
        <v>0</v>
      </c>
      <c r="U15" s="14">
        <f t="shared" si="2"/>
        <v>0</v>
      </c>
      <c r="V15" s="15">
        <f t="shared" si="2"/>
        <v>0</v>
      </c>
      <c r="W15" s="13">
        <f t="shared" si="2"/>
        <v>0</v>
      </c>
      <c r="X15" s="14">
        <f t="shared" si="2"/>
        <v>0</v>
      </c>
      <c r="Y15" s="14">
        <f t="shared" si="2"/>
        <v>0</v>
      </c>
      <c r="Z15" s="14">
        <f t="shared" si="2"/>
        <v>0</v>
      </c>
      <c r="AA15" s="15">
        <f t="shared" si="2"/>
        <v>0</v>
      </c>
      <c r="AB15" s="13">
        <f t="shared" si="2"/>
        <v>0</v>
      </c>
      <c r="AC15" s="14">
        <f t="shared" si="2"/>
        <v>0</v>
      </c>
      <c r="AD15" s="14">
        <f t="shared" si="2"/>
        <v>0</v>
      </c>
      <c r="AE15" s="14">
        <f t="shared" si="2"/>
        <v>0</v>
      </c>
      <c r="AF15" s="15">
        <f t="shared" si="2"/>
        <v>0</v>
      </c>
      <c r="AG15" s="13">
        <f t="shared" si="2"/>
        <v>0</v>
      </c>
      <c r="AH15" s="14">
        <f t="shared" si="2"/>
        <v>0</v>
      </c>
      <c r="AI15" s="14">
        <f t="shared" si="2"/>
        <v>0</v>
      </c>
      <c r="AJ15" s="14">
        <f t="shared" si="2"/>
        <v>0</v>
      </c>
      <c r="AK15" s="15">
        <f t="shared" si="2"/>
        <v>0</v>
      </c>
      <c r="AL15" s="13">
        <f t="shared" si="2"/>
        <v>0</v>
      </c>
      <c r="AM15" s="14">
        <f t="shared" si="2"/>
        <v>0</v>
      </c>
      <c r="AN15" s="14">
        <f t="shared" si="2"/>
        <v>0</v>
      </c>
      <c r="AO15" s="14">
        <f t="shared" si="2"/>
        <v>0</v>
      </c>
      <c r="AP15" s="15">
        <f t="shared" si="2"/>
        <v>0</v>
      </c>
      <c r="AQ15" s="13">
        <f t="shared" si="2"/>
        <v>0</v>
      </c>
      <c r="AR15" s="14">
        <f t="shared" si="2"/>
        <v>0</v>
      </c>
      <c r="AS15" s="14">
        <f t="shared" si="2"/>
        <v>0</v>
      </c>
      <c r="AT15" s="14">
        <f t="shared" si="2"/>
        <v>0</v>
      </c>
      <c r="AU15" s="15">
        <f t="shared" si="2"/>
        <v>0</v>
      </c>
      <c r="AV15" s="13">
        <f t="shared" si="2"/>
        <v>0</v>
      </c>
      <c r="AW15" s="14">
        <f t="shared" si="2"/>
        <v>0</v>
      </c>
      <c r="AX15" s="14">
        <f t="shared" si="2"/>
        <v>0</v>
      </c>
      <c r="AY15" s="14">
        <f t="shared" si="2"/>
        <v>0</v>
      </c>
      <c r="AZ15" s="15">
        <f t="shared" si="2"/>
        <v>0</v>
      </c>
      <c r="BA15" s="13">
        <f t="shared" si="2"/>
        <v>0</v>
      </c>
      <c r="BB15" s="14">
        <f t="shared" si="2"/>
        <v>0</v>
      </c>
      <c r="BC15" s="14">
        <f t="shared" si="2"/>
        <v>0</v>
      </c>
      <c r="BD15" s="14">
        <f t="shared" si="2"/>
        <v>0</v>
      </c>
      <c r="BE15" s="15">
        <f t="shared" si="2"/>
        <v>0</v>
      </c>
      <c r="BF15" s="13">
        <f t="shared" si="2"/>
        <v>0</v>
      </c>
      <c r="BG15" s="14">
        <f t="shared" si="2"/>
        <v>0</v>
      </c>
      <c r="BH15" s="14">
        <f t="shared" si="2"/>
        <v>0</v>
      </c>
      <c r="BI15" s="14">
        <f t="shared" si="2"/>
        <v>0</v>
      </c>
      <c r="BJ15" s="15">
        <f t="shared" si="2"/>
        <v>0</v>
      </c>
      <c r="BK15" s="15">
        <f t="shared" si="2"/>
        <v>0</v>
      </c>
    </row>
    <row r="16" spans="1:63" ht="15" customHeight="1" x14ac:dyDescent="0.2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7"/>
    </row>
    <row r="17" spans="1:63" ht="16" x14ac:dyDescent="0.2">
      <c r="A17" s="48" t="s">
        <v>13</v>
      </c>
      <c r="B17" s="51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x14ac:dyDescent="0.2">
      <c r="A18" s="48"/>
      <c r="B18" s="53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7" customFormat="1" ht="16" x14ac:dyDescent="0.2">
      <c r="A19" s="48"/>
      <c r="B19" s="54" t="s">
        <v>15</v>
      </c>
      <c r="C19" s="13">
        <f t="shared" ref="C19:AH19" si="4">SUM(C18:C18)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13">
        <f t="shared" si="4"/>
        <v>0</v>
      </c>
      <c r="AD19" s="13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ref="AI19:BK19" si="5">SUM(AI18:AI18)</f>
        <v>0</v>
      </c>
      <c r="AJ19" s="13">
        <f t="shared" si="5"/>
        <v>0</v>
      </c>
      <c r="AK19" s="13">
        <f t="shared" si="5"/>
        <v>0</v>
      </c>
      <c r="AL19" s="13">
        <f t="shared" si="5"/>
        <v>0</v>
      </c>
      <c r="AM19" s="13">
        <f t="shared" si="5"/>
        <v>0</v>
      </c>
      <c r="AN19" s="13">
        <f t="shared" si="5"/>
        <v>0</v>
      </c>
      <c r="AO19" s="13">
        <f t="shared" si="5"/>
        <v>0</v>
      </c>
      <c r="AP19" s="13">
        <f t="shared" si="5"/>
        <v>0</v>
      </c>
      <c r="AQ19" s="13">
        <f t="shared" si="5"/>
        <v>0</v>
      </c>
      <c r="AR19" s="13">
        <f t="shared" si="5"/>
        <v>0</v>
      </c>
      <c r="AS19" s="13">
        <f t="shared" si="5"/>
        <v>0</v>
      </c>
      <c r="AT19" s="13">
        <f t="shared" si="5"/>
        <v>0</v>
      </c>
      <c r="AU19" s="13">
        <f t="shared" si="5"/>
        <v>0</v>
      </c>
      <c r="AV19" s="13">
        <f t="shared" si="5"/>
        <v>0</v>
      </c>
      <c r="AW19" s="13">
        <f t="shared" si="5"/>
        <v>0</v>
      </c>
      <c r="AX19" s="13">
        <f t="shared" si="5"/>
        <v>0</v>
      </c>
      <c r="AY19" s="13">
        <f t="shared" si="5"/>
        <v>0</v>
      </c>
      <c r="AZ19" s="13">
        <f t="shared" si="5"/>
        <v>0</v>
      </c>
      <c r="BA19" s="13">
        <f t="shared" si="5"/>
        <v>0</v>
      </c>
      <c r="BB19" s="13">
        <f t="shared" si="5"/>
        <v>0</v>
      </c>
      <c r="BC19" s="13">
        <f t="shared" si="5"/>
        <v>0</v>
      </c>
      <c r="BD19" s="13">
        <f t="shared" si="5"/>
        <v>0</v>
      </c>
      <c r="BE19" s="13">
        <f t="shared" si="5"/>
        <v>0</v>
      </c>
      <c r="BF19" s="13">
        <f t="shared" si="5"/>
        <v>0</v>
      </c>
      <c r="BG19" s="13">
        <f t="shared" si="5"/>
        <v>0</v>
      </c>
      <c r="BH19" s="13">
        <f t="shared" si="5"/>
        <v>0</v>
      </c>
      <c r="BI19" s="13">
        <f t="shared" si="5"/>
        <v>0</v>
      </c>
      <c r="BJ19" s="13">
        <f t="shared" si="5"/>
        <v>0</v>
      </c>
      <c r="BK19" s="16">
        <f t="shared" si="5"/>
        <v>0</v>
      </c>
    </row>
    <row r="20" spans="1:63" ht="15" customHeight="1" x14ac:dyDescent="0.2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7"/>
    </row>
    <row r="21" spans="1:63" ht="16" x14ac:dyDescent="0.2">
      <c r="A21" s="48" t="s">
        <v>31</v>
      </c>
      <c r="B21" s="58" t="s">
        <v>32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20"/>
    </row>
    <row r="22" spans="1:63" ht="16" x14ac:dyDescent="0.2">
      <c r="A22" s="48"/>
      <c r="B22" s="53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7" customFormat="1" ht="16" x14ac:dyDescent="0.2">
      <c r="A23" s="48"/>
      <c r="B23" s="54" t="s">
        <v>34</v>
      </c>
      <c r="C23" s="13">
        <v>0</v>
      </c>
      <c r="D23" s="14">
        <v>0</v>
      </c>
      <c r="E23" s="14">
        <v>0</v>
      </c>
      <c r="F23" s="14">
        <v>0</v>
      </c>
      <c r="G23" s="15">
        <v>0</v>
      </c>
      <c r="H23" s="13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5">
        <v>0</v>
      </c>
      <c r="R23" s="13">
        <v>0</v>
      </c>
      <c r="S23" s="14">
        <v>0</v>
      </c>
      <c r="T23" s="14">
        <v>0</v>
      </c>
      <c r="U23" s="14">
        <v>0</v>
      </c>
      <c r="V23" s="15">
        <v>0</v>
      </c>
      <c r="W23" s="13">
        <v>0</v>
      </c>
      <c r="X23" s="14">
        <v>0</v>
      </c>
      <c r="Y23" s="14">
        <v>0</v>
      </c>
      <c r="Z23" s="14">
        <v>0</v>
      </c>
      <c r="AA23" s="15">
        <v>0</v>
      </c>
      <c r="AB23" s="13">
        <v>0</v>
      </c>
      <c r="AC23" s="14">
        <v>0</v>
      </c>
      <c r="AD23" s="14">
        <v>0</v>
      </c>
      <c r="AE23" s="14">
        <v>0</v>
      </c>
      <c r="AF23" s="15">
        <v>0</v>
      </c>
      <c r="AG23" s="13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5">
        <v>0</v>
      </c>
      <c r="AQ23" s="13">
        <v>0</v>
      </c>
      <c r="AR23" s="14">
        <v>0</v>
      </c>
      <c r="AS23" s="14">
        <v>0</v>
      </c>
      <c r="AT23" s="14">
        <v>0</v>
      </c>
      <c r="AU23" s="15">
        <v>0</v>
      </c>
      <c r="AV23" s="13">
        <v>0</v>
      </c>
      <c r="AW23" s="14">
        <v>0</v>
      </c>
      <c r="AX23" s="14">
        <v>0</v>
      </c>
      <c r="AY23" s="14">
        <v>0</v>
      </c>
      <c r="AZ23" s="15">
        <v>0</v>
      </c>
      <c r="BA23" s="13">
        <v>0</v>
      </c>
      <c r="BB23" s="14">
        <v>0</v>
      </c>
      <c r="BC23" s="14">
        <v>0</v>
      </c>
      <c r="BD23" s="14">
        <v>0</v>
      </c>
      <c r="BE23" s="15">
        <v>0</v>
      </c>
      <c r="BF23" s="13">
        <v>0</v>
      </c>
      <c r="BG23" s="14">
        <v>0</v>
      </c>
      <c r="BH23" s="14">
        <v>0</v>
      </c>
      <c r="BI23" s="14">
        <v>0</v>
      </c>
      <c r="BJ23" s="15">
        <v>0</v>
      </c>
      <c r="BK23" s="16">
        <v>0</v>
      </c>
    </row>
    <row r="24" spans="1:63" ht="16" x14ac:dyDescent="0.2">
      <c r="A24" s="48" t="s">
        <v>35</v>
      </c>
      <c r="B24" s="58" t="s">
        <v>36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20"/>
    </row>
    <row r="25" spans="1:63" ht="16" x14ac:dyDescent="0.2">
      <c r="A25" s="48"/>
      <c r="B25" s="53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7" customFormat="1" ht="16" x14ac:dyDescent="0.2">
      <c r="A26" s="48"/>
      <c r="B26" s="54" t="s">
        <v>37</v>
      </c>
      <c r="C26" s="13">
        <v>0</v>
      </c>
      <c r="D26" s="14">
        <v>0</v>
      </c>
      <c r="E26" s="14">
        <v>0</v>
      </c>
      <c r="F26" s="14">
        <v>0</v>
      </c>
      <c r="G26" s="15">
        <v>0</v>
      </c>
      <c r="H26" s="13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5">
        <v>0</v>
      </c>
      <c r="R26" s="13">
        <v>0</v>
      </c>
      <c r="S26" s="14">
        <v>0</v>
      </c>
      <c r="T26" s="14">
        <v>0</v>
      </c>
      <c r="U26" s="14">
        <v>0</v>
      </c>
      <c r="V26" s="15">
        <v>0</v>
      </c>
      <c r="W26" s="13">
        <v>0</v>
      </c>
      <c r="X26" s="14">
        <v>0</v>
      </c>
      <c r="Y26" s="14">
        <v>0</v>
      </c>
      <c r="Z26" s="14">
        <v>0</v>
      </c>
      <c r="AA26" s="15">
        <v>0</v>
      </c>
      <c r="AB26" s="13">
        <v>0</v>
      </c>
      <c r="AC26" s="14">
        <v>0</v>
      </c>
      <c r="AD26" s="14">
        <v>0</v>
      </c>
      <c r="AE26" s="14">
        <v>0</v>
      </c>
      <c r="AF26" s="15">
        <v>0</v>
      </c>
      <c r="AG26" s="13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5">
        <v>0</v>
      </c>
      <c r="AQ26" s="13">
        <v>0</v>
      </c>
      <c r="AR26" s="14">
        <v>0</v>
      </c>
      <c r="AS26" s="14">
        <v>0</v>
      </c>
      <c r="AT26" s="14">
        <v>0</v>
      </c>
      <c r="AU26" s="15">
        <v>0</v>
      </c>
      <c r="AV26" s="13">
        <v>0</v>
      </c>
      <c r="AW26" s="14">
        <v>0</v>
      </c>
      <c r="AX26" s="14">
        <v>0</v>
      </c>
      <c r="AY26" s="14">
        <v>0</v>
      </c>
      <c r="AZ26" s="15">
        <v>0</v>
      </c>
      <c r="BA26" s="13">
        <v>0</v>
      </c>
      <c r="BB26" s="14">
        <v>0</v>
      </c>
      <c r="BC26" s="14">
        <v>0</v>
      </c>
      <c r="BD26" s="14">
        <v>0</v>
      </c>
      <c r="BE26" s="15">
        <v>0</v>
      </c>
      <c r="BF26" s="13">
        <v>0</v>
      </c>
      <c r="BG26" s="14">
        <v>0</v>
      </c>
      <c r="BH26" s="14">
        <v>0</v>
      </c>
      <c r="BI26" s="14">
        <v>0</v>
      </c>
      <c r="BJ26" s="15">
        <v>0</v>
      </c>
      <c r="BK26" s="16">
        <v>0</v>
      </c>
    </row>
    <row r="27" spans="1:63" s="17" customFormat="1" ht="16" x14ac:dyDescent="0.2">
      <c r="A27" s="48" t="s">
        <v>16</v>
      </c>
      <c r="B27" s="51" t="s">
        <v>17</v>
      </c>
      <c r="C27" s="13"/>
      <c r="D27" s="14"/>
      <c r="E27" s="14"/>
      <c r="F27" s="14"/>
      <c r="G27" s="15"/>
      <c r="H27" s="13"/>
      <c r="I27" s="14"/>
      <c r="J27" s="14"/>
      <c r="K27" s="14"/>
      <c r="L27" s="15"/>
      <c r="M27" s="13"/>
      <c r="N27" s="14"/>
      <c r="O27" s="14"/>
      <c r="P27" s="14"/>
      <c r="Q27" s="15"/>
      <c r="R27" s="13"/>
      <c r="S27" s="14"/>
      <c r="T27" s="14"/>
      <c r="U27" s="14"/>
      <c r="V27" s="15"/>
      <c r="W27" s="13"/>
      <c r="X27" s="14"/>
      <c r="Y27" s="14"/>
      <c r="Z27" s="14"/>
      <c r="AA27" s="15"/>
      <c r="AB27" s="13"/>
      <c r="AC27" s="14"/>
      <c r="AD27" s="14"/>
      <c r="AE27" s="14"/>
      <c r="AF27" s="15"/>
      <c r="AG27" s="13"/>
      <c r="AH27" s="14"/>
      <c r="AI27" s="14"/>
      <c r="AJ27" s="14"/>
      <c r="AK27" s="15"/>
      <c r="AL27" s="13"/>
      <c r="AM27" s="14"/>
      <c r="AN27" s="14"/>
      <c r="AO27" s="14"/>
      <c r="AP27" s="15"/>
      <c r="AQ27" s="13"/>
      <c r="AR27" s="14"/>
      <c r="AS27" s="14"/>
      <c r="AT27" s="14"/>
      <c r="AU27" s="15"/>
      <c r="AV27" s="13"/>
      <c r="AW27" s="14"/>
      <c r="AX27" s="14"/>
      <c r="AY27" s="14"/>
      <c r="AZ27" s="15"/>
      <c r="BA27" s="13"/>
      <c r="BB27" s="14"/>
      <c r="BC27" s="14"/>
      <c r="BD27" s="14"/>
      <c r="BE27" s="15"/>
      <c r="BF27" s="13"/>
      <c r="BG27" s="14"/>
      <c r="BH27" s="14"/>
      <c r="BI27" s="14"/>
      <c r="BJ27" s="15"/>
      <c r="BK27" s="16"/>
    </row>
    <row r="28" spans="1:63" x14ac:dyDescent="0.2">
      <c r="A28" s="48"/>
      <c r="B28" s="59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7" customFormat="1" ht="16" x14ac:dyDescent="0.2">
      <c r="A29" s="48"/>
      <c r="B29" s="54" t="s">
        <v>18</v>
      </c>
      <c r="C29" s="13">
        <f t="shared" ref="C29:AH29" si="6">SUM(C28:C28)</f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5">
        <f t="shared" si="6"/>
        <v>0</v>
      </c>
      <c r="H29" s="13">
        <f t="shared" si="6"/>
        <v>0</v>
      </c>
      <c r="I29" s="14">
        <f t="shared" si="6"/>
        <v>0</v>
      </c>
      <c r="J29" s="14">
        <f t="shared" si="6"/>
        <v>0</v>
      </c>
      <c r="K29" s="14">
        <f t="shared" si="6"/>
        <v>0</v>
      </c>
      <c r="L29" s="15">
        <f t="shared" si="6"/>
        <v>0</v>
      </c>
      <c r="M29" s="13">
        <f t="shared" si="6"/>
        <v>0</v>
      </c>
      <c r="N29" s="14">
        <f t="shared" si="6"/>
        <v>0</v>
      </c>
      <c r="O29" s="14">
        <f t="shared" si="6"/>
        <v>0</v>
      </c>
      <c r="P29" s="14">
        <f t="shared" si="6"/>
        <v>0</v>
      </c>
      <c r="Q29" s="15">
        <f t="shared" si="6"/>
        <v>0</v>
      </c>
      <c r="R29" s="13">
        <f t="shared" si="6"/>
        <v>0</v>
      </c>
      <c r="S29" s="14">
        <f t="shared" si="6"/>
        <v>0</v>
      </c>
      <c r="T29" s="14">
        <f t="shared" si="6"/>
        <v>0</v>
      </c>
      <c r="U29" s="14">
        <f t="shared" si="6"/>
        <v>0</v>
      </c>
      <c r="V29" s="15">
        <f t="shared" si="6"/>
        <v>0</v>
      </c>
      <c r="W29" s="13">
        <f t="shared" si="6"/>
        <v>0</v>
      </c>
      <c r="X29" s="14">
        <f t="shared" si="6"/>
        <v>0</v>
      </c>
      <c r="Y29" s="14">
        <f t="shared" si="6"/>
        <v>0</v>
      </c>
      <c r="Z29" s="14">
        <f t="shared" si="6"/>
        <v>0</v>
      </c>
      <c r="AA29" s="15">
        <f t="shared" si="6"/>
        <v>0</v>
      </c>
      <c r="AB29" s="13">
        <f t="shared" si="6"/>
        <v>0</v>
      </c>
      <c r="AC29" s="14">
        <f t="shared" si="6"/>
        <v>0</v>
      </c>
      <c r="AD29" s="14">
        <f t="shared" si="6"/>
        <v>0</v>
      </c>
      <c r="AE29" s="14">
        <f t="shared" si="6"/>
        <v>0</v>
      </c>
      <c r="AF29" s="15">
        <f t="shared" si="6"/>
        <v>0</v>
      </c>
      <c r="AG29" s="13">
        <f t="shared" si="6"/>
        <v>0</v>
      </c>
      <c r="AH29" s="14">
        <f t="shared" si="6"/>
        <v>0</v>
      </c>
      <c r="AI29" s="14">
        <f t="shared" ref="AI29:BK29" si="7">SUM(AI28:AI28)</f>
        <v>0</v>
      </c>
      <c r="AJ29" s="14">
        <f t="shared" si="7"/>
        <v>0</v>
      </c>
      <c r="AK29" s="15">
        <f t="shared" si="7"/>
        <v>0</v>
      </c>
      <c r="AL29" s="13">
        <f t="shared" si="7"/>
        <v>0</v>
      </c>
      <c r="AM29" s="14">
        <f t="shared" si="7"/>
        <v>0</v>
      </c>
      <c r="AN29" s="14">
        <f t="shared" si="7"/>
        <v>0</v>
      </c>
      <c r="AO29" s="14">
        <f t="shared" si="7"/>
        <v>0</v>
      </c>
      <c r="AP29" s="15">
        <f t="shared" si="7"/>
        <v>0</v>
      </c>
      <c r="AQ29" s="13">
        <f t="shared" si="7"/>
        <v>0</v>
      </c>
      <c r="AR29" s="14">
        <f t="shared" si="7"/>
        <v>0</v>
      </c>
      <c r="AS29" s="14">
        <f t="shared" si="7"/>
        <v>0</v>
      </c>
      <c r="AT29" s="14">
        <f t="shared" si="7"/>
        <v>0</v>
      </c>
      <c r="AU29" s="15">
        <f t="shared" si="7"/>
        <v>0</v>
      </c>
      <c r="AV29" s="13">
        <f t="shared" si="7"/>
        <v>0</v>
      </c>
      <c r="AW29" s="14">
        <f t="shared" si="7"/>
        <v>0</v>
      </c>
      <c r="AX29" s="14">
        <f t="shared" si="7"/>
        <v>0</v>
      </c>
      <c r="AY29" s="14">
        <f t="shared" si="7"/>
        <v>0</v>
      </c>
      <c r="AZ29" s="15">
        <f t="shared" si="7"/>
        <v>0</v>
      </c>
      <c r="BA29" s="13">
        <f t="shared" si="7"/>
        <v>0</v>
      </c>
      <c r="BB29" s="14">
        <f t="shared" si="7"/>
        <v>0</v>
      </c>
      <c r="BC29" s="14">
        <f t="shared" si="7"/>
        <v>0</v>
      </c>
      <c r="BD29" s="14">
        <f t="shared" si="7"/>
        <v>0</v>
      </c>
      <c r="BE29" s="15">
        <f t="shared" si="7"/>
        <v>0</v>
      </c>
      <c r="BF29" s="13">
        <f t="shared" si="7"/>
        <v>0</v>
      </c>
      <c r="BG29" s="14">
        <f t="shared" si="7"/>
        <v>0</v>
      </c>
      <c r="BH29" s="14">
        <f t="shared" si="7"/>
        <v>0</v>
      </c>
      <c r="BI29" s="14">
        <f t="shared" si="7"/>
        <v>0</v>
      </c>
      <c r="BJ29" s="15">
        <f t="shared" si="7"/>
        <v>0</v>
      </c>
      <c r="BK29" s="16">
        <f t="shared" si="7"/>
        <v>0</v>
      </c>
    </row>
    <row r="30" spans="1:63" s="17" customFormat="1" ht="16" x14ac:dyDescent="0.2">
      <c r="A30" s="48"/>
      <c r="B30" s="54" t="s">
        <v>19</v>
      </c>
      <c r="C30" s="13">
        <f t="shared" ref="C30:AH30" si="8">C29+C26+C23+C19+C15+C11</f>
        <v>0</v>
      </c>
      <c r="D30" s="14">
        <f t="shared" si="8"/>
        <v>10.305272541392799</v>
      </c>
      <c r="E30" s="14">
        <f t="shared" si="8"/>
        <v>0</v>
      </c>
      <c r="F30" s="14">
        <f t="shared" si="8"/>
        <v>0</v>
      </c>
      <c r="G30" s="15">
        <f t="shared" si="8"/>
        <v>0</v>
      </c>
      <c r="H30" s="13">
        <f t="shared" si="8"/>
        <v>0.34639322</v>
      </c>
      <c r="I30" s="14">
        <f t="shared" si="8"/>
        <v>8.0448760200000002</v>
      </c>
      <c r="J30" s="14">
        <f t="shared" si="8"/>
        <v>0</v>
      </c>
      <c r="K30" s="14">
        <f t="shared" si="8"/>
        <v>0</v>
      </c>
      <c r="L30" s="15">
        <f t="shared" si="8"/>
        <v>0.52285451999999999</v>
      </c>
      <c r="M30" s="13">
        <f t="shared" si="8"/>
        <v>0</v>
      </c>
      <c r="N30" s="14">
        <f t="shared" si="8"/>
        <v>0</v>
      </c>
      <c r="O30" s="14">
        <f t="shared" si="8"/>
        <v>0</v>
      </c>
      <c r="P30" s="14">
        <f t="shared" si="8"/>
        <v>0</v>
      </c>
      <c r="Q30" s="15">
        <f t="shared" si="8"/>
        <v>0</v>
      </c>
      <c r="R30" s="13">
        <f t="shared" si="8"/>
        <v>0.19464165999999999</v>
      </c>
      <c r="S30" s="14">
        <f t="shared" si="8"/>
        <v>0</v>
      </c>
      <c r="T30" s="14">
        <f t="shared" si="8"/>
        <v>0</v>
      </c>
      <c r="U30" s="14">
        <f t="shared" si="8"/>
        <v>0</v>
      </c>
      <c r="V30" s="15">
        <f t="shared" si="8"/>
        <v>0.10102185</v>
      </c>
      <c r="W30" s="13">
        <f t="shared" si="8"/>
        <v>9.1999999999999998E-7</v>
      </c>
      <c r="X30" s="14">
        <f t="shared" si="8"/>
        <v>0</v>
      </c>
      <c r="Y30" s="14">
        <f t="shared" si="8"/>
        <v>0</v>
      </c>
      <c r="Z30" s="14">
        <f t="shared" si="8"/>
        <v>0</v>
      </c>
      <c r="AA30" s="15">
        <f t="shared" si="8"/>
        <v>0</v>
      </c>
      <c r="AB30" s="13">
        <f t="shared" si="8"/>
        <v>8.7742879999999995E-2</v>
      </c>
      <c r="AC30" s="14">
        <f t="shared" si="8"/>
        <v>3.7000000000000002E-6</v>
      </c>
      <c r="AD30" s="14">
        <f t="shared" si="8"/>
        <v>0</v>
      </c>
      <c r="AE30" s="14">
        <f t="shared" si="8"/>
        <v>0</v>
      </c>
      <c r="AF30" s="15">
        <f t="shared" si="8"/>
        <v>1.0107275131003</v>
      </c>
      <c r="AG30" s="13">
        <f t="shared" si="8"/>
        <v>0</v>
      </c>
      <c r="AH30" s="14">
        <f t="shared" si="8"/>
        <v>0</v>
      </c>
      <c r="AI30" s="14">
        <f t="shared" ref="AI30:BK30" si="9">AI29+AI26+AI23+AI19+AI15+AI11</f>
        <v>0</v>
      </c>
      <c r="AJ30" s="14">
        <f t="shared" si="9"/>
        <v>0</v>
      </c>
      <c r="AK30" s="15">
        <f t="shared" si="9"/>
        <v>0</v>
      </c>
      <c r="AL30" s="13">
        <f t="shared" si="9"/>
        <v>5.0444370000000002E-2</v>
      </c>
      <c r="AM30" s="14">
        <f t="shared" si="9"/>
        <v>0</v>
      </c>
      <c r="AN30" s="14">
        <f t="shared" si="9"/>
        <v>0</v>
      </c>
      <c r="AO30" s="14">
        <f t="shared" si="9"/>
        <v>0</v>
      </c>
      <c r="AP30" s="15">
        <f t="shared" si="9"/>
        <v>0.23313244999999999</v>
      </c>
      <c r="AQ30" s="13">
        <f t="shared" si="9"/>
        <v>0</v>
      </c>
      <c r="AR30" s="14">
        <f t="shared" si="9"/>
        <v>0</v>
      </c>
      <c r="AS30" s="14">
        <f t="shared" si="9"/>
        <v>0</v>
      </c>
      <c r="AT30" s="14">
        <f t="shared" si="9"/>
        <v>0</v>
      </c>
      <c r="AU30" s="15">
        <f t="shared" si="9"/>
        <v>0</v>
      </c>
      <c r="AV30" s="13">
        <f t="shared" si="9"/>
        <v>4.4275523400000001</v>
      </c>
      <c r="AW30" s="14">
        <f t="shared" si="9"/>
        <v>1.7997509228997171</v>
      </c>
      <c r="AX30" s="14">
        <f t="shared" si="9"/>
        <v>0</v>
      </c>
      <c r="AY30" s="14">
        <f t="shared" si="9"/>
        <v>0</v>
      </c>
      <c r="AZ30" s="15">
        <f t="shared" si="9"/>
        <v>16.026575470000001</v>
      </c>
      <c r="BA30" s="13">
        <f t="shared" si="9"/>
        <v>0</v>
      </c>
      <c r="BB30" s="14">
        <f t="shared" si="9"/>
        <v>0</v>
      </c>
      <c r="BC30" s="14">
        <f t="shared" si="9"/>
        <v>0</v>
      </c>
      <c r="BD30" s="14">
        <f t="shared" si="9"/>
        <v>0</v>
      </c>
      <c r="BE30" s="15">
        <f t="shared" si="9"/>
        <v>0</v>
      </c>
      <c r="BF30" s="13">
        <f t="shared" si="9"/>
        <v>2.3151105099999998</v>
      </c>
      <c r="BG30" s="14">
        <f t="shared" si="9"/>
        <v>0.62366933000000002</v>
      </c>
      <c r="BH30" s="14">
        <f t="shared" si="9"/>
        <v>1.88862178</v>
      </c>
      <c r="BI30" s="14">
        <f t="shared" si="9"/>
        <v>0</v>
      </c>
      <c r="BJ30" s="15">
        <f t="shared" si="9"/>
        <v>3.8325678000000001</v>
      </c>
      <c r="BK30" s="15">
        <f t="shared" si="9"/>
        <v>51.810959797392812</v>
      </c>
    </row>
    <row r="31" spans="1:63" ht="15" customHeight="1" x14ac:dyDescent="0.2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7"/>
    </row>
    <row r="32" spans="1:63" ht="15" customHeight="1" x14ac:dyDescent="0.2">
      <c r="A32" s="48" t="s">
        <v>20</v>
      </c>
      <c r="B32" s="60" t="s">
        <v>21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20"/>
      <c r="BK32" s="52"/>
    </row>
    <row r="33" spans="1:63" ht="16" x14ac:dyDescent="0.2">
      <c r="A33" s="48" t="s">
        <v>7</v>
      </c>
      <c r="B33" s="61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ht="16" x14ac:dyDescent="0.2">
      <c r="A34" s="48"/>
      <c r="B34" s="53" t="s">
        <v>99</v>
      </c>
      <c r="C34" s="9">
        <v>0</v>
      </c>
      <c r="D34" s="10">
        <v>0.21034341285709998</v>
      </c>
      <c r="E34" s="10">
        <v>0</v>
      </c>
      <c r="F34" s="10">
        <v>0</v>
      </c>
      <c r="G34" s="11">
        <v>0</v>
      </c>
      <c r="H34" s="9">
        <v>9.5881230199999994</v>
      </c>
      <c r="I34" s="10">
        <v>8.8997720000000002E-2</v>
      </c>
      <c r="J34" s="10">
        <v>0</v>
      </c>
      <c r="K34" s="10">
        <v>0</v>
      </c>
      <c r="L34" s="11">
        <v>0.28813163000000003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7.5148164199999998</v>
      </c>
      <c r="S34" s="10">
        <v>3.2188559999999998E-2</v>
      </c>
      <c r="T34" s="10">
        <v>0</v>
      </c>
      <c r="U34" s="10">
        <v>0</v>
      </c>
      <c r="V34" s="11">
        <v>7.3514179999999998E-2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1.34928</v>
      </c>
      <c r="AC34" s="10">
        <v>2.309491E-2</v>
      </c>
      <c r="AD34" s="10">
        <v>0</v>
      </c>
      <c r="AE34" s="10">
        <v>0</v>
      </c>
      <c r="AF34" s="11">
        <v>1.4108873503744983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0.38242356</v>
      </c>
      <c r="AM34" s="10">
        <v>1.401901E-2</v>
      </c>
      <c r="AN34" s="10">
        <v>0</v>
      </c>
      <c r="AO34" s="10">
        <v>0</v>
      </c>
      <c r="AP34" s="11">
        <v>2.5637320000000002E-2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37.398805439999997</v>
      </c>
      <c r="AW34" s="10">
        <v>2.6990542806969304</v>
      </c>
      <c r="AX34" s="10">
        <v>0</v>
      </c>
      <c r="AY34" s="10">
        <v>0</v>
      </c>
      <c r="AZ34" s="11">
        <v>15.77749425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22.192061320000001</v>
      </c>
      <c r="BG34" s="10">
        <v>0.87580038999999998</v>
      </c>
      <c r="BH34" s="10">
        <v>0</v>
      </c>
      <c r="BI34" s="10">
        <v>0</v>
      </c>
      <c r="BJ34" s="11">
        <v>2.5591374899999999</v>
      </c>
      <c r="BK34" s="12">
        <f>SUM(C34:BJ34)</f>
        <v>102.50381026392851</v>
      </c>
    </row>
    <row r="35" spans="1:63" s="17" customFormat="1" ht="16" x14ac:dyDescent="0.2">
      <c r="A35" s="48"/>
      <c r="B35" s="54" t="s">
        <v>9</v>
      </c>
      <c r="C35" s="13">
        <f t="shared" ref="C35:AH35" si="10">SUM(C34:C34)</f>
        <v>0</v>
      </c>
      <c r="D35" s="14">
        <f t="shared" si="10"/>
        <v>0.21034341285709998</v>
      </c>
      <c r="E35" s="14">
        <f t="shared" si="10"/>
        <v>0</v>
      </c>
      <c r="F35" s="14">
        <f t="shared" si="10"/>
        <v>0</v>
      </c>
      <c r="G35" s="15">
        <f t="shared" si="10"/>
        <v>0</v>
      </c>
      <c r="H35" s="13">
        <f t="shared" si="10"/>
        <v>9.5881230199999994</v>
      </c>
      <c r="I35" s="14">
        <f t="shared" si="10"/>
        <v>8.8997720000000002E-2</v>
      </c>
      <c r="J35" s="14">
        <f t="shared" si="10"/>
        <v>0</v>
      </c>
      <c r="K35" s="14">
        <f t="shared" si="10"/>
        <v>0</v>
      </c>
      <c r="L35" s="15">
        <f t="shared" si="10"/>
        <v>0.28813163000000003</v>
      </c>
      <c r="M35" s="13">
        <f t="shared" si="10"/>
        <v>0</v>
      </c>
      <c r="N35" s="14">
        <f t="shared" si="10"/>
        <v>0</v>
      </c>
      <c r="O35" s="14">
        <f t="shared" si="10"/>
        <v>0</v>
      </c>
      <c r="P35" s="14">
        <f t="shared" si="10"/>
        <v>0</v>
      </c>
      <c r="Q35" s="15">
        <f t="shared" si="10"/>
        <v>0</v>
      </c>
      <c r="R35" s="13">
        <f t="shared" si="10"/>
        <v>7.5148164199999998</v>
      </c>
      <c r="S35" s="14">
        <f t="shared" si="10"/>
        <v>3.2188559999999998E-2</v>
      </c>
      <c r="T35" s="14">
        <f t="shared" si="10"/>
        <v>0</v>
      </c>
      <c r="U35" s="14">
        <f t="shared" si="10"/>
        <v>0</v>
      </c>
      <c r="V35" s="15">
        <f t="shared" si="10"/>
        <v>7.3514179999999998E-2</v>
      </c>
      <c r="W35" s="13">
        <f t="shared" si="10"/>
        <v>0</v>
      </c>
      <c r="X35" s="14">
        <f t="shared" si="10"/>
        <v>0</v>
      </c>
      <c r="Y35" s="14">
        <f t="shared" si="10"/>
        <v>0</v>
      </c>
      <c r="Z35" s="14">
        <f t="shared" si="10"/>
        <v>0</v>
      </c>
      <c r="AA35" s="15">
        <f t="shared" si="10"/>
        <v>0</v>
      </c>
      <c r="AB35" s="13">
        <f t="shared" si="10"/>
        <v>1.34928</v>
      </c>
      <c r="AC35" s="14">
        <f t="shared" si="10"/>
        <v>2.309491E-2</v>
      </c>
      <c r="AD35" s="14">
        <f t="shared" si="10"/>
        <v>0</v>
      </c>
      <c r="AE35" s="14">
        <f t="shared" si="10"/>
        <v>0</v>
      </c>
      <c r="AF35" s="15">
        <f t="shared" si="10"/>
        <v>1.4108873503744983</v>
      </c>
      <c r="AG35" s="13">
        <f t="shared" si="10"/>
        <v>0</v>
      </c>
      <c r="AH35" s="14">
        <f t="shared" si="10"/>
        <v>0</v>
      </c>
      <c r="AI35" s="14">
        <f t="shared" ref="AI35:BK35" si="11">SUM(AI34:AI34)</f>
        <v>0</v>
      </c>
      <c r="AJ35" s="14">
        <f t="shared" si="11"/>
        <v>0</v>
      </c>
      <c r="AK35" s="15">
        <f t="shared" si="11"/>
        <v>0</v>
      </c>
      <c r="AL35" s="13">
        <f t="shared" si="11"/>
        <v>0.38242356</v>
      </c>
      <c r="AM35" s="14">
        <f t="shared" si="11"/>
        <v>1.401901E-2</v>
      </c>
      <c r="AN35" s="14">
        <f t="shared" si="11"/>
        <v>0</v>
      </c>
      <c r="AO35" s="14">
        <f t="shared" si="11"/>
        <v>0</v>
      </c>
      <c r="AP35" s="15">
        <f t="shared" si="11"/>
        <v>2.5637320000000002E-2</v>
      </c>
      <c r="AQ35" s="13">
        <f t="shared" si="11"/>
        <v>0</v>
      </c>
      <c r="AR35" s="14">
        <f t="shared" si="11"/>
        <v>0</v>
      </c>
      <c r="AS35" s="14">
        <f t="shared" si="11"/>
        <v>0</v>
      </c>
      <c r="AT35" s="14">
        <f t="shared" si="11"/>
        <v>0</v>
      </c>
      <c r="AU35" s="15">
        <f t="shared" si="11"/>
        <v>0</v>
      </c>
      <c r="AV35" s="13">
        <f t="shared" si="11"/>
        <v>37.398805439999997</v>
      </c>
      <c r="AW35" s="14">
        <f t="shared" si="11"/>
        <v>2.6990542806969304</v>
      </c>
      <c r="AX35" s="14">
        <f t="shared" si="11"/>
        <v>0</v>
      </c>
      <c r="AY35" s="14">
        <f t="shared" si="11"/>
        <v>0</v>
      </c>
      <c r="AZ35" s="15">
        <f t="shared" si="11"/>
        <v>15.77749425</v>
      </c>
      <c r="BA35" s="13">
        <f t="shared" si="11"/>
        <v>0</v>
      </c>
      <c r="BB35" s="14">
        <f t="shared" si="11"/>
        <v>0</v>
      </c>
      <c r="BC35" s="14">
        <f t="shared" si="11"/>
        <v>0</v>
      </c>
      <c r="BD35" s="14">
        <f t="shared" si="11"/>
        <v>0</v>
      </c>
      <c r="BE35" s="15">
        <f t="shared" si="11"/>
        <v>0</v>
      </c>
      <c r="BF35" s="13">
        <f t="shared" si="11"/>
        <v>22.192061320000001</v>
      </c>
      <c r="BG35" s="14">
        <f t="shared" si="11"/>
        <v>0.87580038999999998</v>
      </c>
      <c r="BH35" s="14">
        <f t="shared" si="11"/>
        <v>0</v>
      </c>
      <c r="BI35" s="14">
        <f t="shared" si="11"/>
        <v>0</v>
      </c>
      <c r="BJ35" s="15">
        <f t="shared" si="11"/>
        <v>2.5591374899999999</v>
      </c>
      <c r="BK35" s="16">
        <f t="shared" si="11"/>
        <v>102.50381026392851</v>
      </c>
    </row>
    <row r="36" spans="1:63" ht="15" customHeight="1" x14ac:dyDescent="0.2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7"/>
    </row>
    <row r="37" spans="1:63" ht="16" x14ac:dyDescent="0.2">
      <c r="A37" s="48" t="s">
        <v>10</v>
      </c>
      <c r="B37" s="51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ht="16" x14ac:dyDescent="0.2">
      <c r="A38" s="48"/>
      <c r="B38" s="53" t="s">
        <v>100</v>
      </c>
      <c r="C38" s="40">
        <v>0</v>
      </c>
      <c r="D38" s="10">
        <v>1.3060938865713001</v>
      </c>
      <c r="E38" s="10">
        <v>0</v>
      </c>
      <c r="F38" s="10">
        <v>0</v>
      </c>
      <c r="G38" s="41">
        <v>2.61713343</v>
      </c>
      <c r="H38" s="40">
        <v>28.58782072</v>
      </c>
      <c r="I38" s="10">
        <v>6.5080399199999999</v>
      </c>
      <c r="J38" s="10">
        <v>0</v>
      </c>
      <c r="K38" s="10">
        <v>0</v>
      </c>
      <c r="L38" s="41">
        <v>36.749940510000002</v>
      </c>
      <c r="M38" s="40">
        <v>0</v>
      </c>
      <c r="N38" s="10">
        <v>0</v>
      </c>
      <c r="O38" s="10">
        <v>0</v>
      </c>
      <c r="P38" s="10">
        <v>0</v>
      </c>
      <c r="Q38" s="41">
        <v>0</v>
      </c>
      <c r="R38" s="40">
        <v>16.563406029999999</v>
      </c>
      <c r="S38" s="10">
        <v>0.29885602999999999</v>
      </c>
      <c r="T38" s="10">
        <v>0</v>
      </c>
      <c r="U38" s="10">
        <v>0</v>
      </c>
      <c r="V38" s="41">
        <v>4.6589039400000001</v>
      </c>
      <c r="W38" s="40">
        <v>2.4155499999999998E-3</v>
      </c>
      <c r="X38" s="10">
        <v>0</v>
      </c>
      <c r="Y38" s="10">
        <v>0</v>
      </c>
      <c r="Z38" s="10">
        <v>0</v>
      </c>
      <c r="AA38" s="41">
        <v>0</v>
      </c>
      <c r="AB38" s="40">
        <v>6.3652057099999997</v>
      </c>
      <c r="AC38" s="10">
        <v>0.45000867</v>
      </c>
      <c r="AD38" s="10">
        <v>0</v>
      </c>
      <c r="AE38" s="10">
        <v>0</v>
      </c>
      <c r="AF38" s="41">
        <v>10.717230661541819</v>
      </c>
      <c r="AG38" s="40">
        <v>0</v>
      </c>
      <c r="AH38" s="10">
        <v>0</v>
      </c>
      <c r="AI38" s="10">
        <v>0</v>
      </c>
      <c r="AJ38" s="10">
        <v>0</v>
      </c>
      <c r="AK38" s="41">
        <v>0</v>
      </c>
      <c r="AL38" s="40">
        <v>1.8117091000000001</v>
      </c>
      <c r="AM38" s="10">
        <v>0.14923471999999999</v>
      </c>
      <c r="AN38" s="10">
        <v>0</v>
      </c>
      <c r="AO38" s="10">
        <v>0</v>
      </c>
      <c r="AP38" s="41">
        <v>0.85101121000000002</v>
      </c>
      <c r="AQ38" s="40">
        <v>0</v>
      </c>
      <c r="AR38" s="10">
        <v>0</v>
      </c>
      <c r="AS38" s="10">
        <v>0</v>
      </c>
      <c r="AT38" s="10">
        <v>0</v>
      </c>
      <c r="AU38" s="41">
        <v>0</v>
      </c>
      <c r="AV38" s="40">
        <v>145.23932135000001</v>
      </c>
      <c r="AW38" s="10">
        <v>44.378010834351983</v>
      </c>
      <c r="AX38" s="10">
        <v>0</v>
      </c>
      <c r="AY38" s="10">
        <v>0</v>
      </c>
      <c r="AZ38" s="41">
        <v>365.73460974</v>
      </c>
      <c r="BA38" s="40">
        <v>0</v>
      </c>
      <c r="BB38" s="10">
        <v>0</v>
      </c>
      <c r="BC38" s="10">
        <v>0</v>
      </c>
      <c r="BD38" s="10">
        <v>0</v>
      </c>
      <c r="BE38" s="41">
        <v>0</v>
      </c>
      <c r="BF38" s="40">
        <v>86.394759019999995</v>
      </c>
      <c r="BG38" s="10">
        <v>12.1577696</v>
      </c>
      <c r="BH38" s="10">
        <v>0</v>
      </c>
      <c r="BI38" s="10">
        <v>0</v>
      </c>
      <c r="BJ38" s="41">
        <v>102.8143139</v>
      </c>
      <c r="BK38" s="12">
        <f t="shared" ref="BK38:BK43" si="12">SUM(C38:BJ38)</f>
        <v>874.35579453246521</v>
      </c>
    </row>
    <row r="39" spans="1:63" ht="16" x14ac:dyDescent="0.2">
      <c r="A39" s="48"/>
      <c r="B39" s="53" t="s">
        <v>104</v>
      </c>
      <c r="C39" s="40">
        <v>0</v>
      </c>
      <c r="D39" s="10">
        <v>2.0410713821785</v>
      </c>
      <c r="E39" s="10">
        <v>0</v>
      </c>
      <c r="F39" s="10">
        <v>0</v>
      </c>
      <c r="G39" s="41">
        <v>3.4470441799999998</v>
      </c>
      <c r="H39" s="40">
        <v>2.2854666799999999</v>
      </c>
      <c r="I39" s="10">
        <v>10.3075033</v>
      </c>
      <c r="J39" s="10">
        <v>0</v>
      </c>
      <c r="K39" s="10">
        <v>0</v>
      </c>
      <c r="L39" s="41">
        <v>2.9776264399999999</v>
      </c>
      <c r="M39" s="40">
        <v>0</v>
      </c>
      <c r="N39" s="10">
        <v>0</v>
      </c>
      <c r="O39" s="10">
        <v>0</v>
      </c>
      <c r="P39" s="10">
        <v>0</v>
      </c>
      <c r="Q39" s="41">
        <v>0</v>
      </c>
      <c r="R39" s="40">
        <v>0.10991748</v>
      </c>
      <c r="S39" s="10">
        <v>0</v>
      </c>
      <c r="T39" s="10">
        <v>0</v>
      </c>
      <c r="U39" s="10">
        <v>0</v>
      </c>
      <c r="V39" s="41">
        <v>0</v>
      </c>
      <c r="W39" s="40">
        <v>0</v>
      </c>
      <c r="X39" s="10">
        <v>0</v>
      </c>
      <c r="Y39" s="10">
        <v>0</v>
      </c>
      <c r="Z39" s="10">
        <v>0</v>
      </c>
      <c r="AA39" s="41">
        <v>0</v>
      </c>
      <c r="AB39" s="40">
        <v>4.5944890000000002E-2</v>
      </c>
      <c r="AC39" s="10">
        <v>0</v>
      </c>
      <c r="AD39" s="10">
        <v>0</v>
      </c>
      <c r="AE39" s="10">
        <v>0</v>
      </c>
      <c r="AF39" s="41">
        <v>4.8361118463599993E-2</v>
      </c>
      <c r="AG39" s="40">
        <v>0</v>
      </c>
      <c r="AH39" s="10">
        <v>0</v>
      </c>
      <c r="AI39" s="10">
        <v>0</v>
      </c>
      <c r="AJ39" s="10">
        <v>0</v>
      </c>
      <c r="AK39" s="41">
        <v>0</v>
      </c>
      <c r="AL39" s="40">
        <v>1.1037669999999999E-2</v>
      </c>
      <c r="AM39" s="10">
        <v>0</v>
      </c>
      <c r="AN39" s="10">
        <v>0</v>
      </c>
      <c r="AO39" s="10">
        <v>0</v>
      </c>
      <c r="AP39" s="41">
        <v>0</v>
      </c>
      <c r="AQ39" s="40">
        <v>0</v>
      </c>
      <c r="AR39" s="10">
        <v>0</v>
      </c>
      <c r="AS39" s="10">
        <v>0</v>
      </c>
      <c r="AT39" s="10">
        <v>0</v>
      </c>
      <c r="AU39" s="41">
        <v>0</v>
      </c>
      <c r="AV39" s="40">
        <v>0.87811271000000002</v>
      </c>
      <c r="AW39" s="10">
        <v>0.74147536228645461</v>
      </c>
      <c r="AX39" s="10">
        <v>0</v>
      </c>
      <c r="AY39" s="10">
        <v>0</v>
      </c>
      <c r="AZ39" s="41">
        <v>4.9129817300000003</v>
      </c>
      <c r="BA39" s="40">
        <v>0</v>
      </c>
      <c r="BB39" s="10">
        <v>0</v>
      </c>
      <c r="BC39" s="10">
        <v>0</v>
      </c>
      <c r="BD39" s="10">
        <v>0</v>
      </c>
      <c r="BE39" s="41">
        <v>0</v>
      </c>
      <c r="BF39" s="40">
        <v>0.23527844000000001</v>
      </c>
      <c r="BG39" s="10">
        <v>0.63848380000000005</v>
      </c>
      <c r="BH39" s="10">
        <v>0</v>
      </c>
      <c r="BI39" s="10">
        <v>0</v>
      </c>
      <c r="BJ39" s="41">
        <v>2.3276385400000001</v>
      </c>
      <c r="BK39" s="12">
        <f t="shared" si="12"/>
        <v>31.007943722928555</v>
      </c>
    </row>
    <row r="40" spans="1:63" ht="16" x14ac:dyDescent="0.2">
      <c r="A40" s="48"/>
      <c r="B40" s="53" t="s">
        <v>96</v>
      </c>
      <c r="C40" s="37">
        <v>1.532681E-2</v>
      </c>
      <c r="D40" s="37">
        <v>0.95653468578540013</v>
      </c>
      <c r="E40" s="37">
        <v>0</v>
      </c>
      <c r="F40" s="37">
        <v>0</v>
      </c>
      <c r="G40" s="37">
        <v>1.05308395</v>
      </c>
      <c r="H40" s="37">
        <v>16.415195199999999</v>
      </c>
      <c r="I40" s="37">
        <v>3.8333873299999999</v>
      </c>
      <c r="J40" s="37">
        <v>0</v>
      </c>
      <c r="K40" s="37">
        <v>0</v>
      </c>
      <c r="L40" s="37">
        <v>6.16591062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10.37528623</v>
      </c>
      <c r="S40" s="37">
        <v>1.215873E-2</v>
      </c>
      <c r="T40" s="37">
        <v>0</v>
      </c>
      <c r="U40" s="37">
        <v>0</v>
      </c>
      <c r="V40" s="37">
        <v>0.83664393000000004</v>
      </c>
      <c r="W40" s="37">
        <v>9.1379999999999996E-5</v>
      </c>
      <c r="X40" s="37">
        <v>0.23245432999999999</v>
      </c>
      <c r="Y40" s="37">
        <v>0</v>
      </c>
      <c r="Z40" s="37">
        <v>0</v>
      </c>
      <c r="AA40" s="37">
        <v>0</v>
      </c>
      <c r="AB40" s="37">
        <v>7.2524475300000004</v>
      </c>
      <c r="AC40" s="37">
        <v>0.42864482999999998</v>
      </c>
      <c r="AD40" s="37">
        <v>0</v>
      </c>
      <c r="AE40" s="37">
        <v>0</v>
      </c>
      <c r="AF40" s="37">
        <v>6.1472237634624713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3.4316593100000001</v>
      </c>
      <c r="AM40" s="37">
        <v>1.2691020000000001E-2</v>
      </c>
      <c r="AN40" s="37">
        <v>0</v>
      </c>
      <c r="AO40" s="37">
        <v>0</v>
      </c>
      <c r="AP40" s="37">
        <v>0.58451544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147.7685568</v>
      </c>
      <c r="AW40" s="37">
        <v>12.952341122859025</v>
      </c>
      <c r="AX40" s="37">
        <v>0</v>
      </c>
      <c r="AY40" s="37">
        <v>0</v>
      </c>
      <c r="AZ40" s="37">
        <v>130.45546529000001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83.251088039999999</v>
      </c>
      <c r="BG40" s="38">
        <v>7.1582001100000001</v>
      </c>
      <c r="BH40" s="37">
        <v>0</v>
      </c>
      <c r="BI40" s="37">
        <v>0</v>
      </c>
      <c r="BJ40" s="37">
        <v>26.49808526</v>
      </c>
      <c r="BK40" s="12">
        <f t="shared" si="12"/>
        <v>465.83699171210691</v>
      </c>
    </row>
    <row r="41" spans="1:63" ht="16" x14ac:dyDescent="0.2">
      <c r="A41" s="48"/>
      <c r="B41" s="53" t="s">
        <v>105</v>
      </c>
      <c r="C41" s="37">
        <v>0</v>
      </c>
      <c r="D41" s="37">
        <v>0.31563778471419995</v>
      </c>
      <c r="E41" s="37">
        <v>0</v>
      </c>
      <c r="F41" s="37">
        <v>0</v>
      </c>
      <c r="G41" s="37">
        <v>0.11573385999999999</v>
      </c>
      <c r="H41" s="37">
        <v>2.8991157300000001</v>
      </c>
      <c r="I41" s="37">
        <v>0.40893292999999997</v>
      </c>
      <c r="J41" s="37">
        <v>0</v>
      </c>
      <c r="K41" s="37">
        <v>0</v>
      </c>
      <c r="L41" s="37">
        <v>2.0534313000000002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1.68332126</v>
      </c>
      <c r="S41" s="37">
        <v>3.9326470000000002E-2</v>
      </c>
      <c r="T41" s="37">
        <v>0</v>
      </c>
      <c r="U41" s="37">
        <v>0</v>
      </c>
      <c r="V41" s="37">
        <v>0.79626472999999998</v>
      </c>
      <c r="W41" s="37">
        <v>1.3213E-4</v>
      </c>
      <c r="X41" s="37">
        <v>0</v>
      </c>
      <c r="Y41" s="37">
        <v>0</v>
      </c>
      <c r="Z41" s="37">
        <v>0</v>
      </c>
      <c r="AA41" s="37">
        <v>0</v>
      </c>
      <c r="AB41" s="37">
        <v>1.9515325100000001</v>
      </c>
      <c r="AC41" s="37">
        <v>0.23095392000000001</v>
      </c>
      <c r="AD41" s="37">
        <v>0</v>
      </c>
      <c r="AE41" s="37">
        <v>0</v>
      </c>
      <c r="AF41" s="37">
        <v>7.3410973030097155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0.74176852000000004</v>
      </c>
      <c r="AM41" s="37">
        <v>1.311943E-2</v>
      </c>
      <c r="AN41" s="37">
        <v>0</v>
      </c>
      <c r="AO41" s="37">
        <v>0</v>
      </c>
      <c r="AP41" s="37">
        <v>2.2560662300000001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27.644116780000001</v>
      </c>
      <c r="AW41" s="37">
        <v>12.12245797770456</v>
      </c>
      <c r="AX41" s="37">
        <v>0</v>
      </c>
      <c r="AY41" s="37">
        <v>0</v>
      </c>
      <c r="AZ41" s="37">
        <v>94.757975970000004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16.24735274</v>
      </c>
      <c r="BG41" s="38">
        <v>1.8564353600000001</v>
      </c>
      <c r="BH41" s="37">
        <v>0</v>
      </c>
      <c r="BI41" s="37">
        <v>0</v>
      </c>
      <c r="BJ41" s="37">
        <v>30.353714310000001</v>
      </c>
      <c r="BK41" s="12">
        <f t="shared" si="12"/>
        <v>203.82848724542851</v>
      </c>
    </row>
    <row r="42" spans="1:63" ht="16" x14ac:dyDescent="0.2">
      <c r="A42" s="48"/>
      <c r="B42" s="53" t="s">
        <v>103</v>
      </c>
      <c r="C42" s="37">
        <v>2.7940700000000001E-3</v>
      </c>
      <c r="D42" s="37">
        <v>0.67598405264270012</v>
      </c>
      <c r="E42" s="37">
        <v>0</v>
      </c>
      <c r="F42" s="37">
        <v>0</v>
      </c>
      <c r="G42" s="37">
        <v>2.7940700000000001E-3</v>
      </c>
      <c r="H42" s="37">
        <v>2.7072542999999998</v>
      </c>
      <c r="I42" s="37">
        <v>1.34583115</v>
      </c>
      <c r="J42" s="37">
        <v>0</v>
      </c>
      <c r="K42" s="37">
        <v>0</v>
      </c>
      <c r="L42" s="37">
        <v>2.2432383699999998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2.1012846500000002</v>
      </c>
      <c r="S42" s="37">
        <v>0</v>
      </c>
      <c r="T42" s="37">
        <v>0</v>
      </c>
      <c r="U42" s="37">
        <v>0</v>
      </c>
      <c r="V42" s="37">
        <v>0.55531098000000001</v>
      </c>
      <c r="W42" s="37">
        <v>4.4871000000000001E-4</v>
      </c>
      <c r="X42" s="37">
        <v>0</v>
      </c>
      <c r="Y42" s="37">
        <v>0</v>
      </c>
      <c r="Z42" s="37">
        <v>0</v>
      </c>
      <c r="AA42" s="37">
        <v>0</v>
      </c>
      <c r="AB42" s="37">
        <v>3.1100998500000001</v>
      </c>
      <c r="AC42" s="37">
        <v>0.50213359999999996</v>
      </c>
      <c r="AD42" s="37">
        <v>0</v>
      </c>
      <c r="AE42" s="37">
        <v>0</v>
      </c>
      <c r="AF42" s="37">
        <v>13.087336627954619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1.46934473</v>
      </c>
      <c r="AM42" s="37">
        <v>0.20684602999999999</v>
      </c>
      <c r="AN42" s="37">
        <v>0</v>
      </c>
      <c r="AO42" s="37">
        <v>0</v>
      </c>
      <c r="AP42" s="37">
        <v>2.2238331200000001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50.656492800000002</v>
      </c>
      <c r="AW42" s="37">
        <v>24.149826416009532</v>
      </c>
      <c r="AX42" s="37">
        <v>0</v>
      </c>
      <c r="AY42" s="37">
        <v>0</v>
      </c>
      <c r="AZ42" s="37">
        <v>139.08965333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35.6089895</v>
      </c>
      <c r="BG42" s="38">
        <v>5.0464868100000002</v>
      </c>
      <c r="BH42" s="37">
        <v>0</v>
      </c>
      <c r="BI42" s="37">
        <v>0</v>
      </c>
      <c r="BJ42" s="37">
        <v>53.879465760000002</v>
      </c>
      <c r="BK42" s="12">
        <f t="shared" si="12"/>
        <v>338.66544892660687</v>
      </c>
    </row>
    <row r="43" spans="1:63" ht="16" x14ac:dyDescent="0.2">
      <c r="A43" s="48"/>
      <c r="B43" s="53" t="s">
        <v>102</v>
      </c>
      <c r="C43" s="37">
        <v>1.11415E-2</v>
      </c>
      <c r="D43" s="37">
        <v>0.31630085071409997</v>
      </c>
      <c r="E43" s="37">
        <v>0</v>
      </c>
      <c r="F43" s="37">
        <v>0</v>
      </c>
      <c r="G43" s="37">
        <v>1.312426E-2</v>
      </c>
      <c r="H43" s="37">
        <v>2.94704371</v>
      </c>
      <c r="I43" s="37">
        <v>0.51286746000000005</v>
      </c>
      <c r="J43" s="37">
        <v>3.96551601</v>
      </c>
      <c r="K43" s="37">
        <v>0</v>
      </c>
      <c r="L43" s="37">
        <v>5.3697271200000003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1.7148580600000001</v>
      </c>
      <c r="S43" s="37">
        <v>0</v>
      </c>
      <c r="T43" s="37">
        <v>0</v>
      </c>
      <c r="U43" s="37">
        <v>0</v>
      </c>
      <c r="V43" s="37">
        <v>0.39124868000000002</v>
      </c>
      <c r="W43" s="37">
        <v>1.5535000000000001E-4</v>
      </c>
      <c r="X43" s="37">
        <v>0</v>
      </c>
      <c r="Y43" s="37">
        <v>0</v>
      </c>
      <c r="Z43" s="37">
        <v>0</v>
      </c>
      <c r="AA43" s="37">
        <v>0</v>
      </c>
      <c r="AB43" s="37">
        <v>0.94056320999999998</v>
      </c>
      <c r="AC43" s="37">
        <v>0.14337332999999999</v>
      </c>
      <c r="AD43" s="37">
        <v>0</v>
      </c>
      <c r="AE43" s="37">
        <v>0</v>
      </c>
      <c r="AF43" s="37">
        <v>1.5775092874059071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0.29819867</v>
      </c>
      <c r="AM43" s="37">
        <v>0</v>
      </c>
      <c r="AN43" s="37">
        <v>0</v>
      </c>
      <c r="AO43" s="37">
        <v>0</v>
      </c>
      <c r="AP43" s="37">
        <v>0.11904142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19.008365569999999</v>
      </c>
      <c r="AW43" s="37">
        <v>14.148544595022956</v>
      </c>
      <c r="AX43" s="37">
        <v>0</v>
      </c>
      <c r="AY43" s="37">
        <v>0</v>
      </c>
      <c r="AZ43" s="37">
        <v>67.669415599999994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12.71691766</v>
      </c>
      <c r="BG43" s="38">
        <v>3.3262921300000001</v>
      </c>
      <c r="BH43" s="37">
        <v>0</v>
      </c>
      <c r="BI43" s="37">
        <v>0</v>
      </c>
      <c r="BJ43" s="37">
        <v>19.471633820000001</v>
      </c>
      <c r="BK43" s="12">
        <f t="shared" si="12"/>
        <v>154.66183829314295</v>
      </c>
    </row>
    <row r="44" spans="1:63" s="17" customFormat="1" ht="16" x14ac:dyDescent="0.2">
      <c r="A44" s="48"/>
      <c r="B44" s="54" t="s">
        <v>12</v>
      </c>
      <c r="C44" s="13">
        <f>SUM(C38:C43)</f>
        <v>2.9262379999999998E-2</v>
      </c>
      <c r="D44" s="13">
        <f t="shared" ref="D44:BJ44" si="13">SUM(D38:D43)</f>
        <v>5.6116226426061999</v>
      </c>
      <c r="E44" s="13">
        <f t="shared" si="13"/>
        <v>0</v>
      </c>
      <c r="F44" s="13">
        <f t="shared" si="13"/>
        <v>0</v>
      </c>
      <c r="G44" s="13">
        <f t="shared" si="13"/>
        <v>7.2489137499999989</v>
      </c>
      <c r="H44" s="13">
        <f t="shared" si="13"/>
        <v>55.841896339999998</v>
      </c>
      <c r="I44" s="13">
        <f t="shared" si="13"/>
        <v>22.916562089999999</v>
      </c>
      <c r="J44" s="13">
        <f t="shared" si="13"/>
        <v>3.96551601</v>
      </c>
      <c r="K44" s="13">
        <f t="shared" si="13"/>
        <v>0</v>
      </c>
      <c r="L44" s="13">
        <f t="shared" si="13"/>
        <v>55.559874360000002</v>
      </c>
      <c r="M44" s="13">
        <f t="shared" si="13"/>
        <v>0</v>
      </c>
      <c r="N44" s="13">
        <f t="shared" si="13"/>
        <v>0</v>
      </c>
      <c r="O44" s="13">
        <f t="shared" si="13"/>
        <v>0</v>
      </c>
      <c r="P44" s="13">
        <f t="shared" si="13"/>
        <v>0</v>
      </c>
      <c r="Q44" s="13">
        <f t="shared" si="13"/>
        <v>0</v>
      </c>
      <c r="R44" s="13">
        <f t="shared" si="13"/>
        <v>32.548073709999997</v>
      </c>
      <c r="S44" s="13">
        <f t="shared" si="13"/>
        <v>0.35034123</v>
      </c>
      <c r="T44" s="13">
        <f t="shared" si="13"/>
        <v>0</v>
      </c>
      <c r="U44" s="13">
        <f t="shared" si="13"/>
        <v>0</v>
      </c>
      <c r="V44" s="13">
        <f t="shared" si="13"/>
        <v>7.2383722600000002</v>
      </c>
      <c r="W44" s="13">
        <f t="shared" si="13"/>
        <v>3.2431199999999995E-3</v>
      </c>
      <c r="X44" s="13">
        <f t="shared" si="13"/>
        <v>0.23245432999999999</v>
      </c>
      <c r="Y44" s="13">
        <f t="shared" si="13"/>
        <v>0</v>
      </c>
      <c r="Z44" s="13">
        <f t="shared" si="13"/>
        <v>0</v>
      </c>
      <c r="AA44" s="13">
        <f t="shared" si="13"/>
        <v>0</v>
      </c>
      <c r="AB44" s="13">
        <f t="shared" si="13"/>
        <v>19.665793700000002</v>
      </c>
      <c r="AC44" s="13">
        <f t="shared" si="13"/>
        <v>1.7551143499999997</v>
      </c>
      <c r="AD44" s="13">
        <f t="shared" si="13"/>
        <v>0</v>
      </c>
      <c r="AE44" s="13">
        <f t="shared" si="13"/>
        <v>0</v>
      </c>
      <c r="AF44" s="13">
        <f t="shared" si="13"/>
        <v>38.918758761838134</v>
      </c>
      <c r="AG44" s="13">
        <f t="shared" si="13"/>
        <v>0</v>
      </c>
      <c r="AH44" s="13">
        <f t="shared" si="13"/>
        <v>0</v>
      </c>
      <c r="AI44" s="13">
        <f t="shared" si="13"/>
        <v>0</v>
      </c>
      <c r="AJ44" s="13">
        <f t="shared" si="13"/>
        <v>0</v>
      </c>
      <c r="AK44" s="13">
        <f t="shared" si="13"/>
        <v>0</v>
      </c>
      <c r="AL44" s="13">
        <f t="shared" si="13"/>
        <v>7.7637180000000008</v>
      </c>
      <c r="AM44" s="13">
        <f t="shared" si="13"/>
        <v>0.38189119999999999</v>
      </c>
      <c r="AN44" s="13">
        <f t="shared" si="13"/>
        <v>0</v>
      </c>
      <c r="AO44" s="13">
        <f t="shared" si="13"/>
        <v>0</v>
      </c>
      <c r="AP44" s="13">
        <f t="shared" si="13"/>
        <v>6.0344674200000004</v>
      </c>
      <c r="AQ44" s="13">
        <f t="shared" si="13"/>
        <v>0</v>
      </c>
      <c r="AR44" s="13">
        <f t="shared" si="13"/>
        <v>0</v>
      </c>
      <c r="AS44" s="13">
        <f t="shared" si="13"/>
        <v>0</v>
      </c>
      <c r="AT44" s="13">
        <f t="shared" si="13"/>
        <v>0</v>
      </c>
      <c r="AU44" s="13">
        <f t="shared" si="13"/>
        <v>0</v>
      </c>
      <c r="AV44" s="13">
        <f t="shared" si="13"/>
        <v>391.19496601000003</v>
      </c>
      <c r="AW44" s="13">
        <f t="shared" si="13"/>
        <v>108.49265630823452</v>
      </c>
      <c r="AX44" s="13">
        <f t="shared" si="13"/>
        <v>0</v>
      </c>
      <c r="AY44" s="13">
        <f t="shared" si="13"/>
        <v>0</v>
      </c>
      <c r="AZ44" s="13">
        <f t="shared" si="13"/>
        <v>802.62010166000005</v>
      </c>
      <c r="BA44" s="13">
        <f t="shared" si="13"/>
        <v>0</v>
      </c>
      <c r="BB44" s="13">
        <f t="shared" si="13"/>
        <v>0</v>
      </c>
      <c r="BC44" s="13">
        <f t="shared" si="13"/>
        <v>0</v>
      </c>
      <c r="BD44" s="13">
        <f t="shared" si="13"/>
        <v>0</v>
      </c>
      <c r="BE44" s="13">
        <f t="shared" si="13"/>
        <v>0</v>
      </c>
      <c r="BF44" s="13">
        <f t="shared" si="13"/>
        <v>234.45438540000001</v>
      </c>
      <c r="BG44" s="13">
        <f t="shared" si="13"/>
        <v>30.183667809999999</v>
      </c>
      <c r="BH44" s="13">
        <f t="shared" si="13"/>
        <v>0</v>
      </c>
      <c r="BI44" s="13">
        <f t="shared" si="13"/>
        <v>0</v>
      </c>
      <c r="BJ44" s="13">
        <f t="shared" si="13"/>
        <v>235.34485158999999</v>
      </c>
      <c r="BK44" s="16">
        <f>SUM(BK38:BK43)</f>
        <v>2068.3565044326788</v>
      </c>
    </row>
    <row r="45" spans="1:63" s="17" customFormat="1" ht="16" x14ac:dyDescent="0.2">
      <c r="A45" s="48"/>
      <c r="B45" s="54" t="s">
        <v>23</v>
      </c>
      <c r="C45" s="13">
        <f t="shared" ref="C45:AH45" si="14">C44+C35</f>
        <v>2.9262379999999998E-2</v>
      </c>
      <c r="D45" s="14">
        <f t="shared" si="14"/>
        <v>5.8219660554632995</v>
      </c>
      <c r="E45" s="14">
        <f t="shared" si="14"/>
        <v>0</v>
      </c>
      <c r="F45" s="14">
        <f t="shared" si="14"/>
        <v>0</v>
      </c>
      <c r="G45" s="15">
        <f t="shared" si="14"/>
        <v>7.2489137499999989</v>
      </c>
      <c r="H45" s="13">
        <f t="shared" si="14"/>
        <v>65.430019360000003</v>
      </c>
      <c r="I45" s="14">
        <f t="shared" si="14"/>
        <v>23.005559809999998</v>
      </c>
      <c r="J45" s="14">
        <f t="shared" si="14"/>
        <v>3.96551601</v>
      </c>
      <c r="K45" s="14">
        <f t="shared" si="14"/>
        <v>0</v>
      </c>
      <c r="L45" s="15">
        <f t="shared" si="14"/>
        <v>55.848005990000004</v>
      </c>
      <c r="M45" s="13">
        <f t="shared" si="14"/>
        <v>0</v>
      </c>
      <c r="N45" s="14">
        <f t="shared" si="14"/>
        <v>0</v>
      </c>
      <c r="O45" s="14">
        <f t="shared" si="14"/>
        <v>0</v>
      </c>
      <c r="P45" s="14">
        <f t="shared" si="14"/>
        <v>0</v>
      </c>
      <c r="Q45" s="15">
        <f t="shared" si="14"/>
        <v>0</v>
      </c>
      <c r="R45" s="13">
        <f t="shared" si="14"/>
        <v>40.06289013</v>
      </c>
      <c r="S45" s="14">
        <f t="shared" si="14"/>
        <v>0.38252978999999998</v>
      </c>
      <c r="T45" s="14">
        <f t="shared" si="14"/>
        <v>0</v>
      </c>
      <c r="U45" s="14">
        <f t="shared" si="14"/>
        <v>0</v>
      </c>
      <c r="V45" s="15">
        <f t="shared" si="14"/>
        <v>7.3118864400000003</v>
      </c>
      <c r="W45" s="13">
        <f t="shared" si="14"/>
        <v>3.2431199999999995E-3</v>
      </c>
      <c r="X45" s="14">
        <f t="shared" si="14"/>
        <v>0.23245432999999999</v>
      </c>
      <c r="Y45" s="14">
        <f t="shared" si="14"/>
        <v>0</v>
      </c>
      <c r="Z45" s="14">
        <f t="shared" si="14"/>
        <v>0</v>
      </c>
      <c r="AA45" s="15">
        <f t="shared" si="14"/>
        <v>0</v>
      </c>
      <c r="AB45" s="13">
        <f t="shared" si="14"/>
        <v>21.015073700000002</v>
      </c>
      <c r="AC45" s="14">
        <f t="shared" si="14"/>
        <v>1.7782092599999997</v>
      </c>
      <c r="AD45" s="14">
        <f t="shared" si="14"/>
        <v>0</v>
      </c>
      <c r="AE45" s="14">
        <f t="shared" si="14"/>
        <v>0</v>
      </c>
      <c r="AF45" s="15">
        <f t="shared" si="14"/>
        <v>40.329646112212636</v>
      </c>
      <c r="AG45" s="13">
        <f t="shared" si="14"/>
        <v>0</v>
      </c>
      <c r="AH45" s="14">
        <f t="shared" si="14"/>
        <v>0</v>
      </c>
      <c r="AI45" s="14">
        <f t="shared" ref="AI45:BK45" si="15">AI44+AI35</f>
        <v>0</v>
      </c>
      <c r="AJ45" s="14">
        <f t="shared" si="15"/>
        <v>0</v>
      </c>
      <c r="AK45" s="15">
        <f t="shared" si="15"/>
        <v>0</v>
      </c>
      <c r="AL45" s="13">
        <f t="shared" si="15"/>
        <v>8.1461415600000002</v>
      </c>
      <c r="AM45" s="14">
        <f t="shared" si="15"/>
        <v>0.39591020999999998</v>
      </c>
      <c r="AN45" s="14">
        <f t="shared" si="15"/>
        <v>0</v>
      </c>
      <c r="AO45" s="14">
        <f t="shared" si="15"/>
        <v>0</v>
      </c>
      <c r="AP45" s="15">
        <f t="shared" si="15"/>
        <v>6.0601047400000008</v>
      </c>
      <c r="AQ45" s="13">
        <f t="shared" si="15"/>
        <v>0</v>
      </c>
      <c r="AR45" s="14">
        <f t="shared" si="15"/>
        <v>0</v>
      </c>
      <c r="AS45" s="14">
        <f t="shared" si="15"/>
        <v>0</v>
      </c>
      <c r="AT45" s="14">
        <f t="shared" si="15"/>
        <v>0</v>
      </c>
      <c r="AU45" s="15">
        <f t="shared" si="15"/>
        <v>0</v>
      </c>
      <c r="AV45" s="13">
        <f t="shared" si="15"/>
        <v>428.59377145000002</v>
      </c>
      <c r="AW45" s="14">
        <f t="shared" si="15"/>
        <v>111.19171058893144</v>
      </c>
      <c r="AX45" s="14">
        <f t="shared" si="15"/>
        <v>0</v>
      </c>
      <c r="AY45" s="14">
        <f t="shared" si="15"/>
        <v>0</v>
      </c>
      <c r="AZ45" s="15">
        <f t="shared" si="15"/>
        <v>818.39759591000006</v>
      </c>
      <c r="BA45" s="13">
        <f t="shared" si="15"/>
        <v>0</v>
      </c>
      <c r="BB45" s="14">
        <f t="shared" si="15"/>
        <v>0</v>
      </c>
      <c r="BC45" s="14">
        <f t="shared" si="15"/>
        <v>0</v>
      </c>
      <c r="BD45" s="14">
        <f t="shared" si="15"/>
        <v>0</v>
      </c>
      <c r="BE45" s="15">
        <f t="shared" si="15"/>
        <v>0</v>
      </c>
      <c r="BF45" s="13">
        <f t="shared" si="15"/>
        <v>256.64644672000003</v>
      </c>
      <c r="BG45" s="14">
        <f t="shared" si="15"/>
        <v>31.059468199999998</v>
      </c>
      <c r="BH45" s="14">
        <f t="shared" si="15"/>
        <v>0</v>
      </c>
      <c r="BI45" s="14">
        <f t="shared" si="15"/>
        <v>0</v>
      </c>
      <c r="BJ45" s="15">
        <f t="shared" si="15"/>
        <v>237.90398908</v>
      </c>
      <c r="BK45" s="15">
        <f t="shared" si="15"/>
        <v>2170.8603146966075</v>
      </c>
    </row>
    <row r="46" spans="1:63" ht="15" customHeight="1" x14ac:dyDescent="0.2"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7"/>
    </row>
    <row r="47" spans="1:63" ht="16" x14ac:dyDescent="0.2">
      <c r="A47" s="48" t="s">
        <v>24</v>
      </c>
      <c r="B47" s="51" t="s">
        <v>25</v>
      </c>
      <c r="C47" s="9"/>
      <c r="D47" s="10"/>
      <c r="E47" s="10"/>
      <c r="F47" s="10"/>
      <c r="G47" s="11"/>
      <c r="H47" s="9"/>
      <c r="I47" s="10"/>
      <c r="J47" s="10"/>
      <c r="K47" s="10"/>
      <c r="L47" s="11"/>
      <c r="M47" s="9"/>
      <c r="N47" s="10"/>
      <c r="O47" s="10"/>
      <c r="P47" s="10"/>
      <c r="Q47" s="11"/>
      <c r="R47" s="9"/>
      <c r="S47" s="10"/>
      <c r="T47" s="10"/>
      <c r="U47" s="10"/>
      <c r="V47" s="11"/>
      <c r="W47" s="9"/>
      <c r="X47" s="10"/>
      <c r="Y47" s="10"/>
      <c r="Z47" s="10"/>
      <c r="AA47" s="11"/>
      <c r="AB47" s="9"/>
      <c r="AC47" s="10"/>
      <c r="AD47" s="10"/>
      <c r="AE47" s="10"/>
      <c r="AF47" s="11"/>
      <c r="AG47" s="9"/>
      <c r="AH47" s="10"/>
      <c r="AI47" s="10"/>
      <c r="AJ47" s="10"/>
      <c r="AK47" s="11"/>
      <c r="AL47" s="9"/>
      <c r="AM47" s="10"/>
      <c r="AN47" s="10"/>
      <c r="AO47" s="10"/>
      <c r="AP47" s="11"/>
      <c r="AQ47" s="9"/>
      <c r="AR47" s="10"/>
      <c r="AS47" s="10"/>
      <c r="AT47" s="10"/>
      <c r="AU47" s="11"/>
      <c r="AV47" s="9"/>
      <c r="AW47" s="10"/>
      <c r="AX47" s="10"/>
      <c r="AY47" s="10"/>
      <c r="AZ47" s="11"/>
      <c r="BA47" s="9"/>
      <c r="BB47" s="10"/>
      <c r="BC47" s="10"/>
      <c r="BD47" s="10"/>
      <c r="BE47" s="11"/>
      <c r="BF47" s="9"/>
      <c r="BG47" s="10"/>
      <c r="BH47" s="10"/>
      <c r="BI47" s="10"/>
      <c r="BJ47" s="11"/>
      <c r="BK47" s="12"/>
    </row>
    <row r="48" spans="1:63" ht="16" x14ac:dyDescent="0.2">
      <c r="A48" s="48" t="s">
        <v>7</v>
      </c>
      <c r="B48" s="54" t="s">
        <v>26</v>
      </c>
      <c r="C48" s="9"/>
      <c r="D48" s="10"/>
      <c r="E48" s="10"/>
      <c r="F48" s="10"/>
      <c r="G48" s="11"/>
      <c r="H48" s="9"/>
      <c r="I48" s="10"/>
      <c r="J48" s="10"/>
      <c r="K48" s="10"/>
      <c r="L48" s="11"/>
      <c r="M48" s="9"/>
      <c r="N48" s="10"/>
      <c r="O48" s="10"/>
      <c r="P48" s="10"/>
      <c r="Q48" s="11"/>
      <c r="R48" s="9"/>
      <c r="S48" s="10"/>
      <c r="T48" s="10"/>
      <c r="U48" s="10"/>
      <c r="V48" s="11"/>
      <c r="W48" s="9"/>
      <c r="X48" s="10"/>
      <c r="Y48" s="10"/>
      <c r="Z48" s="10"/>
      <c r="AA48" s="11"/>
      <c r="AB48" s="9"/>
      <c r="AC48" s="10"/>
      <c r="AD48" s="10"/>
      <c r="AE48" s="10"/>
      <c r="AF48" s="11"/>
      <c r="AG48" s="9"/>
      <c r="AH48" s="10"/>
      <c r="AI48" s="10"/>
      <c r="AJ48" s="10"/>
      <c r="AK48" s="11"/>
      <c r="AL48" s="9"/>
      <c r="AM48" s="10"/>
      <c r="AN48" s="10"/>
      <c r="AO48" s="10"/>
      <c r="AP48" s="11"/>
      <c r="AQ48" s="9"/>
      <c r="AR48" s="10"/>
      <c r="AS48" s="10"/>
      <c r="AT48" s="10"/>
      <c r="AU48" s="11"/>
      <c r="AV48" s="9"/>
      <c r="AW48" s="10"/>
      <c r="AX48" s="10"/>
      <c r="AY48" s="10"/>
      <c r="AZ48" s="11"/>
      <c r="BA48" s="9"/>
      <c r="BB48" s="10"/>
      <c r="BC48" s="10"/>
      <c r="BD48" s="10"/>
      <c r="BE48" s="11"/>
      <c r="BF48" s="9"/>
      <c r="BG48" s="10"/>
      <c r="BH48" s="10"/>
      <c r="BI48" s="10"/>
      <c r="BJ48" s="11"/>
      <c r="BK48" s="12"/>
    </row>
    <row r="49" spans="1:64" ht="16" x14ac:dyDescent="0.2">
      <c r="A49" s="48"/>
      <c r="B49" s="53" t="s">
        <v>101</v>
      </c>
      <c r="C49" s="9">
        <v>0</v>
      </c>
      <c r="D49" s="10">
        <v>1.043447827</v>
      </c>
      <c r="E49" s="10">
        <v>0</v>
      </c>
      <c r="F49" s="10">
        <v>0</v>
      </c>
      <c r="G49" s="11">
        <v>0</v>
      </c>
      <c r="H49" s="9">
        <v>8.6870688699999992</v>
      </c>
      <c r="I49" s="10">
        <v>0.62888462000000001</v>
      </c>
      <c r="J49" s="10">
        <v>0</v>
      </c>
      <c r="K49" s="10">
        <v>0</v>
      </c>
      <c r="L49" s="11">
        <v>8.1593609399999991</v>
      </c>
      <c r="M49" s="9">
        <v>0</v>
      </c>
      <c r="N49" s="10">
        <v>0</v>
      </c>
      <c r="O49" s="10">
        <v>0</v>
      </c>
      <c r="P49" s="10">
        <v>0</v>
      </c>
      <c r="Q49" s="11">
        <v>0</v>
      </c>
      <c r="R49" s="9">
        <v>5.0946236599999999</v>
      </c>
      <c r="S49" s="10">
        <v>2.0773920000000001E-2</v>
      </c>
      <c r="T49" s="10">
        <v>0</v>
      </c>
      <c r="U49" s="10">
        <v>0</v>
      </c>
      <c r="V49" s="11">
        <v>1.1345360200000001</v>
      </c>
      <c r="W49" s="9">
        <v>0</v>
      </c>
      <c r="X49" s="10">
        <v>0</v>
      </c>
      <c r="Y49" s="10">
        <v>0</v>
      </c>
      <c r="Z49" s="10">
        <v>0</v>
      </c>
      <c r="AA49" s="11">
        <v>0</v>
      </c>
      <c r="AB49" s="9">
        <v>2.9139060400000001</v>
      </c>
      <c r="AC49" s="10">
        <v>0.97528590000000004</v>
      </c>
      <c r="AD49" s="10">
        <v>0</v>
      </c>
      <c r="AE49" s="10">
        <v>0</v>
      </c>
      <c r="AF49" s="11">
        <v>12.904837201566128</v>
      </c>
      <c r="AG49" s="9">
        <v>0</v>
      </c>
      <c r="AH49" s="10">
        <v>0</v>
      </c>
      <c r="AI49" s="10">
        <v>0</v>
      </c>
      <c r="AJ49" s="10">
        <v>0</v>
      </c>
      <c r="AK49" s="11">
        <v>0</v>
      </c>
      <c r="AL49" s="9">
        <v>0.87734635999999999</v>
      </c>
      <c r="AM49" s="10">
        <v>3.0699199999999999E-3</v>
      </c>
      <c r="AN49" s="10">
        <v>0</v>
      </c>
      <c r="AO49" s="10">
        <v>0</v>
      </c>
      <c r="AP49" s="11">
        <v>0.53619687000000005</v>
      </c>
      <c r="AQ49" s="9">
        <v>0</v>
      </c>
      <c r="AR49" s="10">
        <v>0</v>
      </c>
      <c r="AS49" s="10">
        <v>0</v>
      </c>
      <c r="AT49" s="10">
        <v>0</v>
      </c>
      <c r="AU49" s="11">
        <v>0</v>
      </c>
      <c r="AV49" s="9">
        <v>56.920520549999999</v>
      </c>
      <c r="AW49" s="10">
        <v>29.260111614219859</v>
      </c>
      <c r="AX49" s="10">
        <v>0</v>
      </c>
      <c r="AY49" s="10">
        <v>0</v>
      </c>
      <c r="AZ49" s="11">
        <v>268.40489323000003</v>
      </c>
      <c r="BA49" s="9">
        <v>0</v>
      </c>
      <c r="BB49" s="10">
        <v>0</v>
      </c>
      <c r="BC49" s="10">
        <v>0</v>
      </c>
      <c r="BD49" s="10">
        <v>0</v>
      </c>
      <c r="BE49" s="11">
        <v>0</v>
      </c>
      <c r="BF49" s="9">
        <v>38.156505170000003</v>
      </c>
      <c r="BG49" s="10">
        <v>9.8778826300000002</v>
      </c>
      <c r="BH49" s="10">
        <v>0</v>
      </c>
      <c r="BI49" s="10">
        <v>0</v>
      </c>
      <c r="BJ49" s="11">
        <v>99.661870109999995</v>
      </c>
      <c r="BK49" s="12">
        <f>SUM(C49:BJ49)</f>
        <v>545.26112145278603</v>
      </c>
    </row>
    <row r="50" spans="1:64" x14ac:dyDescent="0.2">
      <c r="A50" s="48"/>
      <c r="B50" s="53"/>
      <c r="C50" s="9"/>
      <c r="D50" s="10"/>
      <c r="E50" s="10"/>
      <c r="F50" s="10"/>
      <c r="G50" s="11"/>
      <c r="H50" s="9"/>
      <c r="I50" s="10"/>
      <c r="J50" s="10"/>
      <c r="K50" s="10"/>
      <c r="L50" s="11"/>
      <c r="M50" s="9"/>
      <c r="N50" s="10"/>
      <c r="O50" s="10"/>
      <c r="P50" s="10"/>
      <c r="Q50" s="11"/>
      <c r="R50" s="9"/>
      <c r="S50" s="10"/>
      <c r="T50" s="10"/>
      <c r="U50" s="10"/>
      <c r="V50" s="11"/>
      <c r="W50" s="9"/>
      <c r="X50" s="10"/>
      <c r="Y50" s="10"/>
      <c r="Z50" s="10"/>
      <c r="AA50" s="11"/>
      <c r="AB50" s="9"/>
      <c r="AC50" s="10"/>
      <c r="AD50" s="10"/>
      <c r="AE50" s="10"/>
      <c r="AF50" s="11"/>
      <c r="AG50" s="9"/>
      <c r="AH50" s="10"/>
      <c r="AI50" s="10"/>
      <c r="AJ50" s="10"/>
      <c r="AK50" s="11"/>
      <c r="AL50" s="9"/>
      <c r="AM50" s="10"/>
      <c r="AN50" s="10"/>
      <c r="AO50" s="10"/>
      <c r="AP50" s="11"/>
      <c r="AQ50" s="9"/>
      <c r="AR50" s="10"/>
      <c r="AS50" s="10"/>
      <c r="AT50" s="10"/>
      <c r="AU50" s="11"/>
      <c r="AV50" s="9"/>
      <c r="AW50" s="10"/>
      <c r="AX50" s="10"/>
      <c r="AY50" s="10"/>
      <c r="AZ50" s="11"/>
      <c r="BA50" s="9"/>
      <c r="BB50" s="10"/>
      <c r="BC50" s="10"/>
      <c r="BD50" s="10"/>
      <c r="BE50" s="11"/>
      <c r="BF50" s="9"/>
      <c r="BG50" s="10"/>
      <c r="BH50" s="10"/>
      <c r="BI50" s="10"/>
      <c r="BJ50" s="11"/>
      <c r="BK50" s="12"/>
    </row>
    <row r="51" spans="1:64" s="17" customFormat="1" ht="16" x14ac:dyDescent="0.2">
      <c r="A51" s="48"/>
      <c r="B51" s="54" t="s">
        <v>27</v>
      </c>
      <c r="C51" s="13">
        <f>SUM(C49:C50)</f>
        <v>0</v>
      </c>
      <c r="D51" s="13">
        <f t="shared" ref="D51:BK51" si="16">SUM(D49:D50)</f>
        <v>1.043447827</v>
      </c>
      <c r="E51" s="13">
        <f t="shared" si="16"/>
        <v>0</v>
      </c>
      <c r="F51" s="13">
        <f t="shared" si="16"/>
        <v>0</v>
      </c>
      <c r="G51" s="13">
        <f t="shared" si="16"/>
        <v>0</v>
      </c>
      <c r="H51" s="13">
        <f t="shared" si="16"/>
        <v>8.6870688699999992</v>
      </c>
      <c r="I51" s="13">
        <f t="shared" si="16"/>
        <v>0.62888462000000001</v>
      </c>
      <c r="J51" s="13">
        <f t="shared" si="16"/>
        <v>0</v>
      </c>
      <c r="K51" s="13">
        <f t="shared" si="16"/>
        <v>0</v>
      </c>
      <c r="L51" s="13">
        <f t="shared" si="16"/>
        <v>8.1593609399999991</v>
      </c>
      <c r="M51" s="13">
        <f t="shared" si="16"/>
        <v>0</v>
      </c>
      <c r="N51" s="13">
        <f t="shared" si="16"/>
        <v>0</v>
      </c>
      <c r="O51" s="13">
        <f t="shared" si="16"/>
        <v>0</v>
      </c>
      <c r="P51" s="13">
        <f t="shared" si="16"/>
        <v>0</v>
      </c>
      <c r="Q51" s="13">
        <f t="shared" si="16"/>
        <v>0</v>
      </c>
      <c r="R51" s="13">
        <f t="shared" si="16"/>
        <v>5.0946236599999999</v>
      </c>
      <c r="S51" s="13">
        <f t="shared" si="16"/>
        <v>2.0773920000000001E-2</v>
      </c>
      <c r="T51" s="13">
        <f t="shared" si="16"/>
        <v>0</v>
      </c>
      <c r="U51" s="13">
        <f t="shared" si="16"/>
        <v>0</v>
      </c>
      <c r="V51" s="13">
        <f t="shared" si="16"/>
        <v>1.1345360200000001</v>
      </c>
      <c r="W51" s="13">
        <f t="shared" si="16"/>
        <v>0</v>
      </c>
      <c r="X51" s="13">
        <f t="shared" si="16"/>
        <v>0</v>
      </c>
      <c r="Y51" s="13">
        <f t="shared" si="16"/>
        <v>0</v>
      </c>
      <c r="Z51" s="13">
        <f t="shared" si="16"/>
        <v>0</v>
      </c>
      <c r="AA51" s="13">
        <f t="shared" si="16"/>
        <v>0</v>
      </c>
      <c r="AB51" s="13">
        <f t="shared" si="16"/>
        <v>2.9139060400000001</v>
      </c>
      <c r="AC51" s="13">
        <f t="shared" si="16"/>
        <v>0.97528590000000004</v>
      </c>
      <c r="AD51" s="13">
        <f t="shared" si="16"/>
        <v>0</v>
      </c>
      <c r="AE51" s="13">
        <f t="shared" si="16"/>
        <v>0</v>
      </c>
      <c r="AF51" s="13">
        <f t="shared" si="16"/>
        <v>12.904837201566128</v>
      </c>
      <c r="AG51" s="13">
        <f t="shared" si="16"/>
        <v>0</v>
      </c>
      <c r="AH51" s="13">
        <f t="shared" si="16"/>
        <v>0</v>
      </c>
      <c r="AI51" s="13">
        <f t="shared" si="16"/>
        <v>0</v>
      </c>
      <c r="AJ51" s="13">
        <f t="shared" si="16"/>
        <v>0</v>
      </c>
      <c r="AK51" s="13">
        <f t="shared" si="16"/>
        <v>0</v>
      </c>
      <c r="AL51" s="13">
        <f t="shared" si="16"/>
        <v>0.87734635999999999</v>
      </c>
      <c r="AM51" s="13">
        <f t="shared" si="16"/>
        <v>3.0699199999999999E-3</v>
      </c>
      <c r="AN51" s="13">
        <f t="shared" si="16"/>
        <v>0</v>
      </c>
      <c r="AO51" s="13">
        <f t="shared" si="16"/>
        <v>0</v>
      </c>
      <c r="AP51" s="13">
        <f t="shared" si="16"/>
        <v>0.53619687000000005</v>
      </c>
      <c r="AQ51" s="13">
        <f t="shared" si="16"/>
        <v>0</v>
      </c>
      <c r="AR51" s="13">
        <f t="shared" si="16"/>
        <v>0</v>
      </c>
      <c r="AS51" s="13">
        <f t="shared" si="16"/>
        <v>0</v>
      </c>
      <c r="AT51" s="13">
        <f t="shared" si="16"/>
        <v>0</v>
      </c>
      <c r="AU51" s="13">
        <f t="shared" si="16"/>
        <v>0</v>
      </c>
      <c r="AV51" s="13">
        <f t="shared" si="16"/>
        <v>56.920520549999999</v>
      </c>
      <c r="AW51" s="13">
        <f t="shared" si="16"/>
        <v>29.260111614219859</v>
      </c>
      <c r="AX51" s="13">
        <f t="shared" si="16"/>
        <v>0</v>
      </c>
      <c r="AY51" s="13">
        <f t="shared" si="16"/>
        <v>0</v>
      </c>
      <c r="AZ51" s="13">
        <f t="shared" si="16"/>
        <v>268.40489323000003</v>
      </c>
      <c r="BA51" s="13">
        <f t="shared" si="16"/>
        <v>0</v>
      </c>
      <c r="BB51" s="13">
        <f t="shared" si="16"/>
        <v>0</v>
      </c>
      <c r="BC51" s="13">
        <f t="shared" si="16"/>
        <v>0</v>
      </c>
      <c r="BD51" s="13">
        <f t="shared" si="16"/>
        <v>0</v>
      </c>
      <c r="BE51" s="13">
        <f t="shared" si="16"/>
        <v>0</v>
      </c>
      <c r="BF51" s="13">
        <f t="shared" si="16"/>
        <v>38.156505170000003</v>
      </c>
      <c r="BG51" s="13">
        <f t="shared" si="16"/>
        <v>9.8778826300000002</v>
      </c>
      <c r="BH51" s="13">
        <f t="shared" si="16"/>
        <v>0</v>
      </c>
      <c r="BI51" s="13">
        <f t="shared" si="16"/>
        <v>0</v>
      </c>
      <c r="BJ51" s="13">
        <f t="shared" si="16"/>
        <v>99.661870109999995</v>
      </c>
      <c r="BK51" s="16">
        <f t="shared" si="16"/>
        <v>545.26112145278603</v>
      </c>
    </row>
    <row r="52" spans="1:64" ht="15" customHeight="1" x14ac:dyDescent="0.2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7"/>
    </row>
    <row r="53" spans="1:64" x14ac:dyDescent="0.2">
      <c r="A53" s="48" t="s">
        <v>38</v>
      </c>
      <c r="B53" s="8" t="s">
        <v>39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20"/>
    </row>
    <row r="54" spans="1:64" ht="16" x14ac:dyDescent="0.2">
      <c r="A54" s="48" t="s">
        <v>7</v>
      </c>
      <c r="B54" s="62" t="s">
        <v>40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20"/>
    </row>
    <row r="55" spans="1:64" x14ac:dyDescent="0.2">
      <c r="A55" s="48"/>
      <c r="B55" s="53"/>
      <c r="C55" s="9"/>
      <c r="D55" s="10"/>
      <c r="E55" s="10"/>
      <c r="F55" s="10"/>
      <c r="G55" s="11"/>
      <c r="H55" s="9"/>
      <c r="I55" s="10"/>
      <c r="J55" s="10"/>
      <c r="K55" s="10"/>
      <c r="L55" s="11"/>
      <c r="M55" s="9"/>
      <c r="N55" s="10"/>
      <c r="O55" s="10"/>
      <c r="P55" s="10"/>
      <c r="Q55" s="11"/>
      <c r="R55" s="9"/>
      <c r="S55" s="10"/>
      <c r="T55" s="10"/>
      <c r="U55" s="10"/>
      <c r="V55" s="11"/>
      <c r="W55" s="9"/>
      <c r="X55" s="10"/>
      <c r="Y55" s="10"/>
      <c r="Z55" s="10"/>
      <c r="AA55" s="11"/>
      <c r="AB55" s="9"/>
      <c r="AC55" s="10"/>
      <c r="AD55" s="10"/>
      <c r="AE55" s="10"/>
      <c r="AF55" s="11"/>
      <c r="AG55" s="9"/>
      <c r="AH55" s="10"/>
      <c r="AI55" s="10"/>
      <c r="AJ55" s="10"/>
      <c r="AK55" s="11"/>
      <c r="AL55" s="9"/>
      <c r="AM55" s="10"/>
      <c r="AN55" s="10"/>
      <c r="AO55" s="10"/>
      <c r="AP55" s="11"/>
      <c r="AQ55" s="9"/>
      <c r="AR55" s="10"/>
      <c r="AS55" s="10"/>
      <c r="AT55" s="10"/>
      <c r="AU55" s="11"/>
      <c r="AV55" s="9"/>
      <c r="AW55" s="10"/>
      <c r="AX55" s="10"/>
      <c r="AY55" s="10"/>
      <c r="AZ55" s="11"/>
      <c r="BA55" s="9"/>
      <c r="BB55" s="10"/>
      <c r="BC55" s="10"/>
      <c r="BD55" s="10"/>
      <c r="BE55" s="11"/>
      <c r="BF55" s="9"/>
      <c r="BG55" s="10"/>
      <c r="BH55" s="10"/>
      <c r="BI55" s="10"/>
      <c r="BJ55" s="11"/>
      <c r="BK55" s="12">
        <f>SUM(C55:BJ55)</f>
        <v>0</v>
      </c>
    </row>
    <row r="56" spans="1:64" s="17" customFormat="1" ht="16" x14ac:dyDescent="0.2">
      <c r="A56" s="48"/>
      <c r="B56" s="54" t="s">
        <v>9</v>
      </c>
      <c r="C56" s="13">
        <f>SUM(C55)</f>
        <v>0</v>
      </c>
      <c r="D56" s="13">
        <f t="shared" ref="D56:BJ56" si="17">SUM(D55)</f>
        <v>0</v>
      </c>
      <c r="E56" s="13">
        <f t="shared" si="17"/>
        <v>0</v>
      </c>
      <c r="F56" s="13">
        <f t="shared" si="17"/>
        <v>0</v>
      </c>
      <c r="G56" s="13">
        <f t="shared" si="17"/>
        <v>0</v>
      </c>
      <c r="H56" s="13">
        <f t="shared" si="17"/>
        <v>0</v>
      </c>
      <c r="I56" s="13">
        <f t="shared" si="17"/>
        <v>0</v>
      </c>
      <c r="J56" s="13">
        <f t="shared" si="17"/>
        <v>0</v>
      </c>
      <c r="K56" s="13">
        <f t="shared" si="17"/>
        <v>0</v>
      </c>
      <c r="L56" s="13">
        <f t="shared" si="17"/>
        <v>0</v>
      </c>
      <c r="M56" s="13">
        <f t="shared" si="17"/>
        <v>0</v>
      </c>
      <c r="N56" s="13">
        <f t="shared" si="17"/>
        <v>0</v>
      </c>
      <c r="O56" s="13">
        <f t="shared" si="17"/>
        <v>0</v>
      </c>
      <c r="P56" s="13">
        <f t="shared" si="17"/>
        <v>0</v>
      </c>
      <c r="Q56" s="13">
        <f t="shared" si="17"/>
        <v>0</v>
      </c>
      <c r="R56" s="13">
        <f t="shared" si="17"/>
        <v>0</v>
      </c>
      <c r="S56" s="13">
        <f t="shared" si="17"/>
        <v>0</v>
      </c>
      <c r="T56" s="13">
        <f t="shared" si="17"/>
        <v>0</v>
      </c>
      <c r="U56" s="13">
        <f t="shared" si="17"/>
        <v>0</v>
      </c>
      <c r="V56" s="13">
        <f t="shared" si="17"/>
        <v>0</v>
      </c>
      <c r="W56" s="13">
        <f t="shared" si="17"/>
        <v>0</v>
      </c>
      <c r="X56" s="13">
        <f t="shared" si="17"/>
        <v>0</v>
      </c>
      <c r="Y56" s="13">
        <f t="shared" si="17"/>
        <v>0</v>
      </c>
      <c r="Z56" s="13">
        <f t="shared" si="17"/>
        <v>0</v>
      </c>
      <c r="AA56" s="13">
        <f t="shared" si="17"/>
        <v>0</v>
      </c>
      <c r="AB56" s="13">
        <f t="shared" si="17"/>
        <v>0</v>
      </c>
      <c r="AC56" s="13">
        <f t="shared" si="17"/>
        <v>0</v>
      </c>
      <c r="AD56" s="13">
        <f t="shared" si="17"/>
        <v>0</v>
      </c>
      <c r="AE56" s="13">
        <f t="shared" si="17"/>
        <v>0</v>
      </c>
      <c r="AF56" s="13">
        <f t="shared" si="17"/>
        <v>0</v>
      </c>
      <c r="AG56" s="13">
        <f t="shared" si="17"/>
        <v>0</v>
      </c>
      <c r="AH56" s="13">
        <f t="shared" si="17"/>
        <v>0</v>
      </c>
      <c r="AI56" s="13">
        <f t="shared" si="17"/>
        <v>0</v>
      </c>
      <c r="AJ56" s="13">
        <f t="shared" si="17"/>
        <v>0</v>
      </c>
      <c r="AK56" s="13">
        <f t="shared" si="17"/>
        <v>0</v>
      </c>
      <c r="AL56" s="13">
        <f t="shared" si="17"/>
        <v>0</v>
      </c>
      <c r="AM56" s="13">
        <f t="shared" si="17"/>
        <v>0</v>
      </c>
      <c r="AN56" s="13">
        <f t="shared" si="17"/>
        <v>0</v>
      </c>
      <c r="AO56" s="13">
        <f t="shared" si="17"/>
        <v>0</v>
      </c>
      <c r="AP56" s="13">
        <f t="shared" si="17"/>
        <v>0</v>
      </c>
      <c r="AQ56" s="13">
        <f t="shared" si="17"/>
        <v>0</v>
      </c>
      <c r="AR56" s="13">
        <f t="shared" si="17"/>
        <v>0</v>
      </c>
      <c r="AS56" s="13">
        <f t="shared" si="17"/>
        <v>0</v>
      </c>
      <c r="AT56" s="13">
        <f t="shared" si="17"/>
        <v>0</v>
      </c>
      <c r="AU56" s="13">
        <f t="shared" si="17"/>
        <v>0</v>
      </c>
      <c r="AV56" s="13">
        <f t="shared" si="17"/>
        <v>0</v>
      </c>
      <c r="AW56" s="13">
        <f t="shared" si="17"/>
        <v>0</v>
      </c>
      <c r="AX56" s="13">
        <f t="shared" si="17"/>
        <v>0</v>
      </c>
      <c r="AY56" s="13">
        <f t="shared" si="17"/>
        <v>0</v>
      </c>
      <c r="AZ56" s="13">
        <f t="shared" si="17"/>
        <v>0</v>
      </c>
      <c r="BA56" s="13">
        <f t="shared" si="17"/>
        <v>0</v>
      </c>
      <c r="BB56" s="13">
        <f t="shared" si="17"/>
        <v>0</v>
      </c>
      <c r="BC56" s="13">
        <f t="shared" si="17"/>
        <v>0</v>
      </c>
      <c r="BD56" s="13">
        <f t="shared" si="17"/>
        <v>0</v>
      </c>
      <c r="BE56" s="13">
        <f t="shared" si="17"/>
        <v>0</v>
      </c>
      <c r="BF56" s="13">
        <f t="shared" si="17"/>
        <v>0</v>
      </c>
      <c r="BG56" s="13">
        <f t="shared" si="17"/>
        <v>0</v>
      </c>
      <c r="BH56" s="13">
        <f t="shared" si="17"/>
        <v>0</v>
      </c>
      <c r="BI56" s="13">
        <f t="shared" si="17"/>
        <v>0</v>
      </c>
      <c r="BJ56" s="13">
        <f t="shared" si="17"/>
        <v>0</v>
      </c>
      <c r="BK56" s="16">
        <f>SUM(BK55)</f>
        <v>0</v>
      </c>
    </row>
    <row r="57" spans="1:64" ht="16" x14ac:dyDescent="0.2">
      <c r="A57" s="48" t="s">
        <v>10</v>
      </c>
      <c r="B57" s="58" t="s">
        <v>41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20"/>
    </row>
    <row r="58" spans="1:64" x14ac:dyDescent="0.2">
      <c r="A58" s="48"/>
      <c r="B58" s="53"/>
      <c r="C58" s="9"/>
      <c r="D58" s="10"/>
      <c r="E58" s="10"/>
      <c r="F58" s="10"/>
      <c r="G58" s="11"/>
      <c r="H58" s="9"/>
      <c r="I58" s="10"/>
      <c r="J58" s="10"/>
      <c r="K58" s="10"/>
      <c r="L58" s="11"/>
      <c r="M58" s="9"/>
      <c r="N58" s="10"/>
      <c r="O58" s="10"/>
      <c r="P58" s="10"/>
      <c r="Q58" s="11"/>
      <c r="R58" s="9"/>
      <c r="S58" s="10"/>
      <c r="T58" s="10"/>
      <c r="U58" s="10"/>
      <c r="V58" s="11"/>
      <c r="W58" s="9"/>
      <c r="X58" s="10"/>
      <c r="Y58" s="10"/>
      <c r="Z58" s="10"/>
      <c r="AA58" s="11"/>
      <c r="AB58" s="9"/>
      <c r="AC58" s="10"/>
      <c r="AD58" s="10"/>
      <c r="AE58" s="10"/>
      <c r="AF58" s="11"/>
      <c r="AG58" s="9"/>
      <c r="AH58" s="10"/>
      <c r="AI58" s="10"/>
      <c r="AJ58" s="10"/>
      <c r="AK58" s="11"/>
      <c r="AL58" s="9"/>
      <c r="AM58" s="10"/>
      <c r="AN58" s="10"/>
      <c r="AO58" s="10"/>
      <c r="AP58" s="11"/>
      <c r="AQ58" s="9"/>
      <c r="AR58" s="10"/>
      <c r="AS58" s="10"/>
      <c r="AT58" s="10"/>
      <c r="AU58" s="11"/>
      <c r="AV58" s="9"/>
      <c r="AW58" s="10"/>
      <c r="AX58" s="10"/>
      <c r="AY58" s="10"/>
      <c r="AZ58" s="11"/>
      <c r="BA58" s="9"/>
      <c r="BB58" s="10"/>
      <c r="BC58" s="10"/>
      <c r="BD58" s="10"/>
      <c r="BE58" s="11"/>
      <c r="BF58" s="9"/>
      <c r="BG58" s="10"/>
      <c r="BH58" s="10"/>
      <c r="BI58" s="10"/>
      <c r="BJ58" s="11"/>
      <c r="BK58" s="12">
        <f t="shared" ref="BK58" si="18">SUM(C58:BJ58)</f>
        <v>0</v>
      </c>
    </row>
    <row r="59" spans="1:64" s="17" customFormat="1" ht="16" x14ac:dyDescent="0.2">
      <c r="A59" s="48"/>
      <c r="B59" s="54" t="s">
        <v>12</v>
      </c>
      <c r="C59" s="13">
        <f t="shared" ref="C59:AH59" si="19">SUM(C58:C58)</f>
        <v>0</v>
      </c>
      <c r="D59" s="14">
        <f t="shared" si="19"/>
        <v>0</v>
      </c>
      <c r="E59" s="14">
        <f t="shared" si="19"/>
        <v>0</v>
      </c>
      <c r="F59" s="14">
        <f t="shared" si="19"/>
        <v>0</v>
      </c>
      <c r="G59" s="15">
        <f t="shared" si="19"/>
        <v>0</v>
      </c>
      <c r="H59" s="13">
        <f t="shared" si="19"/>
        <v>0</v>
      </c>
      <c r="I59" s="14">
        <f t="shared" si="19"/>
        <v>0</v>
      </c>
      <c r="J59" s="14">
        <f t="shared" si="19"/>
        <v>0</v>
      </c>
      <c r="K59" s="14">
        <f t="shared" si="19"/>
        <v>0</v>
      </c>
      <c r="L59" s="15">
        <f t="shared" si="19"/>
        <v>0</v>
      </c>
      <c r="M59" s="13">
        <f t="shared" si="19"/>
        <v>0</v>
      </c>
      <c r="N59" s="14">
        <f t="shared" si="19"/>
        <v>0</v>
      </c>
      <c r="O59" s="14">
        <f t="shared" si="19"/>
        <v>0</v>
      </c>
      <c r="P59" s="14">
        <f t="shared" si="19"/>
        <v>0</v>
      </c>
      <c r="Q59" s="15">
        <f t="shared" si="19"/>
        <v>0</v>
      </c>
      <c r="R59" s="13">
        <f t="shared" si="19"/>
        <v>0</v>
      </c>
      <c r="S59" s="14">
        <f t="shared" si="19"/>
        <v>0</v>
      </c>
      <c r="T59" s="14">
        <f t="shared" si="19"/>
        <v>0</v>
      </c>
      <c r="U59" s="14">
        <f t="shared" si="19"/>
        <v>0</v>
      </c>
      <c r="V59" s="15">
        <f t="shared" si="19"/>
        <v>0</v>
      </c>
      <c r="W59" s="13">
        <f t="shared" si="19"/>
        <v>0</v>
      </c>
      <c r="X59" s="14">
        <f t="shared" si="19"/>
        <v>0</v>
      </c>
      <c r="Y59" s="14">
        <f t="shared" si="19"/>
        <v>0</v>
      </c>
      <c r="Z59" s="14">
        <f t="shared" si="19"/>
        <v>0</v>
      </c>
      <c r="AA59" s="15">
        <f t="shared" si="19"/>
        <v>0</v>
      </c>
      <c r="AB59" s="13">
        <f t="shared" si="19"/>
        <v>0</v>
      </c>
      <c r="AC59" s="14">
        <f t="shared" si="19"/>
        <v>0</v>
      </c>
      <c r="AD59" s="14">
        <f t="shared" si="19"/>
        <v>0</v>
      </c>
      <c r="AE59" s="14">
        <f t="shared" si="19"/>
        <v>0</v>
      </c>
      <c r="AF59" s="15">
        <f t="shared" si="19"/>
        <v>0</v>
      </c>
      <c r="AG59" s="13">
        <f t="shared" si="19"/>
        <v>0</v>
      </c>
      <c r="AH59" s="14">
        <f t="shared" si="19"/>
        <v>0</v>
      </c>
      <c r="AI59" s="14">
        <f t="shared" ref="AI59:BK59" si="20">SUM(AI58:AI58)</f>
        <v>0</v>
      </c>
      <c r="AJ59" s="14">
        <f t="shared" si="20"/>
        <v>0</v>
      </c>
      <c r="AK59" s="15">
        <f t="shared" si="20"/>
        <v>0</v>
      </c>
      <c r="AL59" s="13">
        <f t="shared" si="20"/>
        <v>0</v>
      </c>
      <c r="AM59" s="14">
        <f t="shared" si="20"/>
        <v>0</v>
      </c>
      <c r="AN59" s="14">
        <f t="shared" si="20"/>
        <v>0</v>
      </c>
      <c r="AO59" s="14">
        <f t="shared" si="20"/>
        <v>0</v>
      </c>
      <c r="AP59" s="15">
        <f t="shared" si="20"/>
        <v>0</v>
      </c>
      <c r="AQ59" s="13">
        <f t="shared" si="20"/>
        <v>0</v>
      </c>
      <c r="AR59" s="14">
        <f t="shared" si="20"/>
        <v>0</v>
      </c>
      <c r="AS59" s="14">
        <f t="shared" si="20"/>
        <v>0</v>
      </c>
      <c r="AT59" s="14">
        <f t="shared" si="20"/>
        <v>0</v>
      </c>
      <c r="AU59" s="15">
        <f t="shared" si="20"/>
        <v>0</v>
      </c>
      <c r="AV59" s="13">
        <f t="shared" si="20"/>
        <v>0</v>
      </c>
      <c r="AW59" s="14">
        <f t="shared" si="20"/>
        <v>0</v>
      </c>
      <c r="AX59" s="14">
        <f t="shared" si="20"/>
        <v>0</v>
      </c>
      <c r="AY59" s="14">
        <f t="shared" si="20"/>
        <v>0</v>
      </c>
      <c r="AZ59" s="15">
        <f t="shared" si="20"/>
        <v>0</v>
      </c>
      <c r="BA59" s="13">
        <f t="shared" si="20"/>
        <v>0</v>
      </c>
      <c r="BB59" s="14">
        <f t="shared" si="20"/>
        <v>0</v>
      </c>
      <c r="BC59" s="14">
        <f t="shared" si="20"/>
        <v>0</v>
      </c>
      <c r="BD59" s="14">
        <f t="shared" si="20"/>
        <v>0</v>
      </c>
      <c r="BE59" s="15">
        <f t="shared" si="20"/>
        <v>0</v>
      </c>
      <c r="BF59" s="13">
        <f t="shared" si="20"/>
        <v>0</v>
      </c>
      <c r="BG59" s="14">
        <f t="shared" si="20"/>
        <v>0</v>
      </c>
      <c r="BH59" s="14">
        <f t="shared" si="20"/>
        <v>0</v>
      </c>
      <c r="BI59" s="14">
        <f t="shared" si="20"/>
        <v>0</v>
      </c>
      <c r="BJ59" s="15">
        <f t="shared" si="20"/>
        <v>0</v>
      </c>
      <c r="BK59" s="15">
        <f t="shared" si="20"/>
        <v>0</v>
      </c>
    </row>
    <row r="60" spans="1:64" s="17" customFormat="1" x14ac:dyDescent="0.2">
      <c r="A60" s="48"/>
      <c r="B60" s="63" t="s">
        <v>23</v>
      </c>
      <c r="C60" s="13">
        <f t="shared" ref="C60:AH60" si="21">C59+C56</f>
        <v>0</v>
      </c>
      <c r="D60" s="14">
        <f t="shared" si="21"/>
        <v>0</v>
      </c>
      <c r="E60" s="14">
        <f t="shared" si="21"/>
        <v>0</v>
      </c>
      <c r="F60" s="14">
        <f t="shared" si="21"/>
        <v>0</v>
      </c>
      <c r="G60" s="15">
        <f t="shared" si="21"/>
        <v>0</v>
      </c>
      <c r="H60" s="13">
        <f t="shared" si="21"/>
        <v>0</v>
      </c>
      <c r="I60" s="14">
        <f t="shared" si="21"/>
        <v>0</v>
      </c>
      <c r="J60" s="14">
        <f t="shared" si="21"/>
        <v>0</v>
      </c>
      <c r="K60" s="14">
        <f t="shared" si="21"/>
        <v>0</v>
      </c>
      <c r="L60" s="15">
        <f t="shared" si="21"/>
        <v>0</v>
      </c>
      <c r="M60" s="13">
        <f t="shared" si="21"/>
        <v>0</v>
      </c>
      <c r="N60" s="14">
        <f t="shared" si="21"/>
        <v>0</v>
      </c>
      <c r="O60" s="14">
        <f t="shared" si="21"/>
        <v>0</v>
      </c>
      <c r="P60" s="14">
        <f t="shared" si="21"/>
        <v>0</v>
      </c>
      <c r="Q60" s="15">
        <f t="shared" si="21"/>
        <v>0</v>
      </c>
      <c r="R60" s="13">
        <f t="shared" si="21"/>
        <v>0</v>
      </c>
      <c r="S60" s="14">
        <f t="shared" si="21"/>
        <v>0</v>
      </c>
      <c r="T60" s="14">
        <f t="shared" si="21"/>
        <v>0</v>
      </c>
      <c r="U60" s="14">
        <f t="shared" si="21"/>
        <v>0</v>
      </c>
      <c r="V60" s="15">
        <f t="shared" si="21"/>
        <v>0</v>
      </c>
      <c r="W60" s="13">
        <f t="shared" si="21"/>
        <v>0</v>
      </c>
      <c r="X60" s="14">
        <f t="shared" si="21"/>
        <v>0</v>
      </c>
      <c r="Y60" s="14">
        <f t="shared" si="21"/>
        <v>0</v>
      </c>
      <c r="Z60" s="14">
        <f t="shared" si="21"/>
        <v>0</v>
      </c>
      <c r="AA60" s="15">
        <f t="shared" si="21"/>
        <v>0</v>
      </c>
      <c r="AB60" s="13">
        <f t="shared" si="21"/>
        <v>0</v>
      </c>
      <c r="AC60" s="14">
        <f t="shared" si="21"/>
        <v>0</v>
      </c>
      <c r="AD60" s="14">
        <f t="shared" si="21"/>
        <v>0</v>
      </c>
      <c r="AE60" s="14">
        <f t="shared" si="21"/>
        <v>0</v>
      </c>
      <c r="AF60" s="15">
        <f t="shared" si="21"/>
        <v>0</v>
      </c>
      <c r="AG60" s="13">
        <f t="shared" si="21"/>
        <v>0</v>
      </c>
      <c r="AH60" s="14">
        <f t="shared" si="21"/>
        <v>0</v>
      </c>
      <c r="AI60" s="14">
        <f t="shared" ref="AI60:BK60" si="22">AI59+AI56</f>
        <v>0</v>
      </c>
      <c r="AJ60" s="14">
        <f t="shared" si="22"/>
        <v>0</v>
      </c>
      <c r="AK60" s="15">
        <f t="shared" si="22"/>
        <v>0</v>
      </c>
      <c r="AL60" s="13">
        <f t="shared" si="22"/>
        <v>0</v>
      </c>
      <c r="AM60" s="14">
        <f t="shared" si="22"/>
        <v>0</v>
      </c>
      <c r="AN60" s="14">
        <f t="shared" si="22"/>
        <v>0</v>
      </c>
      <c r="AO60" s="14">
        <f t="shared" si="22"/>
        <v>0</v>
      </c>
      <c r="AP60" s="15">
        <f t="shared" si="22"/>
        <v>0</v>
      </c>
      <c r="AQ60" s="13">
        <f t="shared" si="22"/>
        <v>0</v>
      </c>
      <c r="AR60" s="14">
        <f t="shared" si="22"/>
        <v>0</v>
      </c>
      <c r="AS60" s="14">
        <f t="shared" si="22"/>
        <v>0</v>
      </c>
      <c r="AT60" s="14">
        <f t="shared" si="22"/>
        <v>0</v>
      </c>
      <c r="AU60" s="15">
        <f t="shared" si="22"/>
        <v>0</v>
      </c>
      <c r="AV60" s="13">
        <f t="shared" si="22"/>
        <v>0</v>
      </c>
      <c r="AW60" s="14">
        <f t="shared" si="22"/>
        <v>0</v>
      </c>
      <c r="AX60" s="14">
        <f t="shared" si="22"/>
        <v>0</v>
      </c>
      <c r="AY60" s="14">
        <f t="shared" si="22"/>
        <v>0</v>
      </c>
      <c r="AZ60" s="15">
        <f t="shared" si="22"/>
        <v>0</v>
      </c>
      <c r="BA60" s="13">
        <f t="shared" si="22"/>
        <v>0</v>
      </c>
      <c r="BB60" s="14">
        <f t="shared" si="22"/>
        <v>0</v>
      </c>
      <c r="BC60" s="14">
        <f t="shared" si="22"/>
        <v>0</v>
      </c>
      <c r="BD60" s="14">
        <f t="shared" si="22"/>
        <v>0</v>
      </c>
      <c r="BE60" s="15">
        <f t="shared" si="22"/>
        <v>0</v>
      </c>
      <c r="BF60" s="13">
        <f t="shared" si="22"/>
        <v>0</v>
      </c>
      <c r="BG60" s="14">
        <f t="shared" si="22"/>
        <v>0</v>
      </c>
      <c r="BH60" s="14">
        <f t="shared" si="22"/>
        <v>0</v>
      </c>
      <c r="BI60" s="14">
        <f t="shared" si="22"/>
        <v>0</v>
      </c>
      <c r="BJ60" s="15">
        <f t="shared" si="22"/>
        <v>0</v>
      </c>
      <c r="BK60" s="15">
        <f t="shared" si="22"/>
        <v>0</v>
      </c>
      <c r="BL60" s="22"/>
    </row>
    <row r="61" spans="1:64" x14ac:dyDescent="0.2">
      <c r="A61" s="48"/>
      <c r="B61" s="63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20"/>
    </row>
    <row r="62" spans="1:64" x14ac:dyDescent="0.2">
      <c r="A62" s="48" t="s">
        <v>42</v>
      </c>
      <c r="B62" s="8" t="s">
        <v>43</v>
      </c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20"/>
    </row>
    <row r="63" spans="1:64" ht="16" x14ac:dyDescent="0.2">
      <c r="A63" s="48" t="s">
        <v>7</v>
      </c>
      <c r="B63" s="62" t="s">
        <v>44</v>
      </c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20"/>
    </row>
    <row r="64" spans="1:64" ht="16" x14ac:dyDescent="0.2">
      <c r="A64" s="49"/>
      <c r="B64" s="53" t="s">
        <v>33</v>
      </c>
      <c r="C64" s="9">
        <v>0</v>
      </c>
      <c r="D64" s="10">
        <v>0</v>
      </c>
      <c r="E64" s="10">
        <v>0</v>
      </c>
      <c r="F64" s="10">
        <v>0</v>
      </c>
      <c r="G64" s="11">
        <v>0</v>
      </c>
      <c r="H64" s="9">
        <v>0</v>
      </c>
      <c r="I64" s="10">
        <v>0</v>
      </c>
      <c r="J64" s="10">
        <v>0</v>
      </c>
      <c r="K64" s="10">
        <v>0</v>
      </c>
      <c r="L64" s="11">
        <v>0</v>
      </c>
      <c r="M64" s="9">
        <v>0</v>
      </c>
      <c r="N64" s="10">
        <v>0</v>
      </c>
      <c r="O64" s="10">
        <v>0</v>
      </c>
      <c r="P64" s="10">
        <v>0</v>
      </c>
      <c r="Q64" s="11">
        <v>0</v>
      </c>
      <c r="R64" s="9">
        <v>0</v>
      </c>
      <c r="S64" s="10">
        <v>0</v>
      </c>
      <c r="T64" s="10">
        <v>0</v>
      </c>
      <c r="U64" s="10">
        <v>0</v>
      </c>
      <c r="V64" s="11">
        <v>0</v>
      </c>
      <c r="W64" s="9">
        <v>0</v>
      </c>
      <c r="X64" s="10">
        <v>0</v>
      </c>
      <c r="Y64" s="10">
        <v>0</v>
      </c>
      <c r="Z64" s="10">
        <v>0</v>
      </c>
      <c r="AA64" s="11">
        <v>0</v>
      </c>
      <c r="AB64" s="9">
        <v>0</v>
      </c>
      <c r="AC64" s="10">
        <v>0</v>
      </c>
      <c r="AD64" s="10">
        <v>0</v>
      </c>
      <c r="AE64" s="10">
        <v>0</v>
      </c>
      <c r="AF64" s="11">
        <v>0</v>
      </c>
      <c r="AG64" s="9">
        <v>0</v>
      </c>
      <c r="AH64" s="10">
        <v>0</v>
      </c>
      <c r="AI64" s="10">
        <v>0</v>
      </c>
      <c r="AJ64" s="10">
        <v>0</v>
      </c>
      <c r="AK64" s="11">
        <v>0</v>
      </c>
      <c r="AL64" s="9">
        <v>0</v>
      </c>
      <c r="AM64" s="10">
        <v>0</v>
      </c>
      <c r="AN64" s="10">
        <v>0</v>
      </c>
      <c r="AO64" s="10">
        <v>0</v>
      </c>
      <c r="AP64" s="11">
        <v>0</v>
      </c>
      <c r="AQ64" s="9">
        <v>0</v>
      </c>
      <c r="AR64" s="10">
        <v>0</v>
      </c>
      <c r="AS64" s="10">
        <v>0</v>
      </c>
      <c r="AT64" s="10">
        <v>0</v>
      </c>
      <c r="AU64" s="11">
        <v>0</v>
      </c>
      <c r="AV64" s="9">
        <v>0</v>
      </c>
      <c r="AW64" s="10">
        <v>0</v>
      </c>
      <c r="AX64" s="10">
        <v>0</v>
      </c>
      <c r="AY64" s="10">
        <v>0</v>
      </c>
      <c r="AZ64" s="11">
        <v>0</v>
      </c>
      <c r="BA64" s="9">
        <v>0</v>
      </c>
      <c r="BB64" s="10">
        <v>0</v>
      </c>
      <c r="BC64" s="10">
        <v>0</v>
      </c>
      <c r="BD64" s="10">
        <v>0</v>
      </c>
      <c r="BE64" s="11">
        <v>0</v>
      </c>
      <c r="BF64" s="9">
        <v>0</v>
      </c>
      <c r="BG64" s="10">
        <v>0</v>
      </c>
      <c r="BH64" s="10">
        <v>0</v>
      </c>
      <c r="BI64" s="10">
        <v>0</v>
      </c>
      <c r="BJ64" s="11">
        <v>0</v>
      </c>
      <c r="BK64" s="12">
        <v>0</v>
      </c>
    </row>
    <row r="65" spans="1:65" s="17" customFormat="1" x14ac:dyDescent="0.2">
      <c r="A65" s="48"/>
      <c r="B65" s="63" t="s">
        <v>27</v>
      </c>
      <c r="C65" s="13">
        <v>0</v>
      </c>
      <c r="D65" s="14">
        <v>0</v>
      </c>
      <c r="E65" s="14">
        <v>0</v>
      </c>
      <c r="F65" s="14">
        <v>0</v>
      </c>
      <c r="G65" s="15">
        <v>0</v>
      </c>
      <c r="H65" s="13">
        <v>0</v>
      </c>
      <c r="I65" s="14">
        <v>0</v>
      </c>
      <c r="J65" s="14">
        <v>0</v>
      </c>
      <c r="K65" s="14">
        <v>0</v>
      </c>
      <c r="L65" s="15">
        <v>0</v>
      </c>
      <c r="M65" s="13">
        <v>0</v>
      </c>
      <c r="N65" s="14">
        <v>0</v>
      </c>
      <c r="O65" s="14">
        <v>0</v>
      </c>
      <c r="P65" s="14">
        <v>0</v>
      </c>
      <c r="Q65" s="15">
        <v>0</v>
      </c>
      <c r="R65" s="13">
        <v>0</v>
      </c>
      <c r="S65" s="14">
        <v>0</v>
      </c>
      <c r="T65" s="14">
        <v>0</v>
      </c>
      <c r="U65" s="14">
        <v>0</v>
      </c>
      <c r="V65" s="15">
        <v>0</v>
      </c>
      <c r="W65" s="13">
        <v>0</v>
      </c>
      <c r="X65" s="14">
        <v>0</v>
      </c>
      <c r="Y65" s="14">
        <v>0</v>
      </c>
      <c r="Z65" s="14">
        <v>0</v>
      </c>
      <c r="AA65" s="15">
        <v>0</v>
      </c>
      <c r="AB65" s="13">
        <v>0</v>
      </c>
      <c r="AC65" s="14">
        <v>0</v>
      </c>
      <c r="AD65" s="14">
        <v>0</v>
      </c>
      <c r="AE65" s="14">
        <v>0</v>
      </c>
      <c r="AF65" s="15">
        <v>0</v>
      </c>
      <c r="AG65" s="13">
        <v>0</v>
      </c>
      <c r="AH65" s="14">
        <v>0</v>
      </c>
      <c r="AI65" s="14">
        <v>0</v>
      </c>
      <c r="AJ65" s="14">
        <v>0</v>
      </c>
      <c r="AK65" s="15">
        <v>0</v>
      </c>
      <c r="AL65" s="13">
        <v>0</v>
      </c>
      <c r="AM65" s="14">
        <v>0</v>
      </c>
      <c r="AN65" s="14">
        <v>0</v>
      </c>
      <c r="AO65" s="14">
        <v>0</v>
      </c>
      <c r="AP65" s="15">
        <v>0</v>
      </c>
      <c r="AQ65" s="13">
        <v>0</v>
      </c>
      <c r="AR65" s="14">
        <v>0</v>
      </c>
      <c r="AS65" s="14">
        <v>0</v>
      </c>
      <c r="AT65" s="14">
        <v>0</v>
      </c>
      <c r="AU65" s="15">
        <v>0</v>
      </c>
      <c r="AV65" s="13">
        <v>0</v>
      </c>
      <c r="AW65" s="14">
        <v>0</v>
      </c>
      <c r="AX65" s="14">
        <v>0</v>
      </c>
      <c r="AY65" s="14">
        <v>0</v>
      </c>
      <c r="AZ65" s="15">
        <v>0</v>
      </c>
      <c r="BA65" s="13">
        <v>0</v>
      </c>
      <c r="BB65" s="14">
        <v>0</v>
      </c>
      <c r="BC65" s="14">
        <v>0</v>
      </c>
      <c r="BD65" s="14">
        <v>0</v>
      </c>
      <c r="BE65" s="15">
        <v>0</v>
      </c>
      <c r="BF65" s="13">
        <v>0</v>
      </c>
      <c r="BG65" s="14">
        <v>0</v>
      </c>
      <c r="BH65" s="14">
        <v>0</v>
      </c>
      <c r="BI65" s="14">
        <v>0</v>
      </c>
      <c r="BJ65" s="15">
        <v>0</v>
      </c>
      <c r="BK65" s="16">
        <v>0</v>
      </c>
    </row>
    <row r="66" spans="1:65" ht="12" customHeight="1" x14ac:dyDescent="0.2">
      <c r="A66" s="48"/>
      <c r="B66" s="60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20"/>
      <c r="BL66" s="7"/>
    </row>
    <row r="67" spans="1:65" s="17" customFormat="1" x14ac:dyDescent="0.2">
      <c r="A67" s="48"/>
      <c r="B67" s="64" t="s">
        <v>45</v>
      </c>
      <c r="C67" s="21">
        <f t="shared" ref="C67:AH67" si="23">C65+C60+C51+C45+C30</f>
        <v>2.9262379999999998E-2</v>
      </c>
      <c r="D67" s="21">
        <f t="shared" si="23"/>
        <v>17.170686423856097</v>
      </c>
      <c r="E67" s="21">
        <f t="shared" si="23"/>
        <v>0</v>
      </c>
      <c r="F67" s="21">
        <f t="shared" si="23"/>
        <v>0</v>
      </c>
      <c r="G67" s="21">
        <f t="shared" si="23"/>
        <v>7.2489137499999989</v>
      </c>
      <c r="H67" s="21">
        <f t="shared" si="23"/>
        <v>74.463481450000003</v>
      </c>
      <c r="I67" s="21">
        <f t="shared" si="23"/>
        <v>31.679320449999999</v>
      </c>
      <c r="J67" s="21">
        <f t="shared" si="23"/>
        <v>3.96551601</v>
      </c>
      <c r="K67" s="21">
        <f t="shared" si="23"/>
        <v>0</v>
      </c>
      <c r="L67" s="21">
        <f t="shared" si="23"/>
        <v>64.530221449999999</v>
      </c>
      <c r="M67" s="21">
        <f t="shared" si="23"/>
        <v>0</v>
      </c>
      <c r="N67" s="21">
        <f t="shared" si="23"/>
        <v>0</v>
      </c>
      <c r="O67" s="21">
        <f t="shared" si="23"/>
        <v>0</v>
      </c>
      <c r="P67" s="21">
        <f t="shared" si="23"/>
        <v>0</v>
      </c>
      <c r="Q67" s="21">
        <f t="shared" si="23"/>
        <v>0</v>
      </c>
      <c r="R67" s="21">
        <f t="shared" si="23"/>
        <v>45.352155449999998</v>
      </c>
      <c r="S67" s="21">
        <f t="shared" si="23"/>
        <v>0.40330370999999998</v>
      </c>
      <c r="T67" s="21">
        <f t="shared" si="23"/>
        <v>0</v>
      </c>
      <c r="U67" s="21">
        <f t="shared" si="23"/>
        <v>0</v>
      </c>
      <c r="V67" s="21">
        <f t="shared" si="23"/>
        <v>8.5474443100000013</v>
      </c>
      <c r="W67" s="21">
        <f t="shared" si="23"/>
        <v>3.2440399999999997E-3</v>
      </c>
      <c r="X67" s="21">
        <f t="shared" si="23"/>
        <v>0.23245432999999999</v>
      </c>
      <c r="Y67" s="21">
        <f t="shared" si="23"/>
        <v>0</v>
      </c>
      <c r="Z67" s="21">
        <f t="shared" si="23"/>
        <v>0</v>
      </c>
      <c r="AA67" s="21">
        <f t="shared" si="23"/>
        <v>0</v>
      </c>
      <c r="AB67" s="21">
        <f t="shared" si="23"/>
        <v>24.016722620000003</v>
      </c>
      <c r="AC67" s="21">
        <f t="shared" si="23"/>
        <v>2.7534988600000001</v>
      </c>
      <c r="AD67" s="21">
        <f t="shared" si="23"/>
        <v>0</v>
      </c>
      <c r="AE67" s="21">
        <f t="shared" si="23"/>
        <v>0</v>
      </c>
      <c r="AF67" s="21">
        <f t="shared" si="23"/>
        <v>54.245210826879067</v>
      </c>
      <c r="AG67" s="21">
        <f t="shared" si="23"/>
        <v>0</v>
      </c>
      <c r="AH67" s="21">
        <f t="shared" si="23"/>
        <v>0</v>
      </c>
      <c r="AI67" s="21">
        <f t="shared" ref="AI67:BK67" si="24">AI65+AI60+AI51+AI45+AI30</f>
        <v>0</v>
      </c>
      <c r="AJ67" s="21">
        <f t="shared" si="24"/>
        <v>0</v>
      </c>
      <c r="AK67" s="21">
        <f t="shared" si="24"/>
        <v>0</v>
      </c>
      <c r="AL67" s="21">
        <f t="shared" si="24"/>
        <v>9.0739322900000001</v>
      </c>
      <c r="AM67" s="21">
        <f t="shared" si="24"/>
        <v>0.39898012999999999</v>
      </c>
      <c r="AN67" s="21">
        <f t="shared" si="24"/>
        <v>0</v>
      </c>
      <c r="AO67" s="21">
        <f t="shared" si="24"/>
        <v>0</v>
      </c>
      <c r="AP67" s="21">
        <f t="shared" si="24"/>
        <v>6.8294340600000014</v>
      </c>
      <c r="AQ67" s="21">
        <f t="shared" si="24"/>
        <v>0</v>
      </c>
      <c r="AR67" s="21">
        <f t="shared" si="24"/>
        <v>0</v>
      </c>
      <c r="AS67" s="21">
        <f t="shared" si="24"/>
        <v>0</v>
      </c>
      <c r="AT67" s="21">
        <f t="shared" si="24"/>
        <v>0</v>
      </c>
      <c r="AU67" s="21">
        <f t="shared" si="24"/>
        <v>0</v>
      </c>
      <c r="AV67" s="21">
        <f t="shared" si="24"/>
        <v>489.94184433999999</v>
      </c>
      <c r="AW67" s="21">
        <f t="shared" si="24"/>
        <v>142.251573126051</v>
      </c>
      <c r="AX67" s="21">
        <f t="shared" si="24"/>
        <v>0</v>
      </c>
      <c r="AY67" s="21">
        <f t="shared" si="24"/>
        <v>0</v>
      </c>
      <c r="AZ67" s="21">
        <f t="shared" si="24"/>
        <v>1102.8290646099999</v>
      </c>
      <c r="BA67" s="21">
        <f t="shared" si="24"/>
        <v>0</v>
      </c>
      <c r="BB67" s="21">
        <f t="shared" si="24"/>
        <v>0</v>
      </c>
      <c r="BC67" s="21">
        <f t="shared" si="24"/>
        <v>0</v>
      </c>
      <c r="BD67" s="21">
        <f t="shared" si="24"/>
        <v>0</v>
      </c>
      <c r="BE67" s="21">
        <f t="shared" si="24"/>
        <v>0</v>
      </c>
      <c r="BF67" s="21">
        <f t="shared" si="24"/>
        <v>297.11806240000004</v>
      </c>
      <c r="BG67" s="21">
        <f t="shared" si="24"/>
        <v>41.561020159999998</v>
      </c>
      <c r="BH67" s="21">
        <f t="shared" si="24"/>
        <v>1.88862178</v>
      </c>
      <c r="BI67" s="21">
        <f t="shared" si="24"/>
        <v>0</v>
      </c>
      <c r="BJ67" s="21">
        <f t="shared" si="24"/>
        <v>341.39842698999996</v>
      </c>
      <c r="BK67" s="16">
        <f t="shared" si="24"/>
        <v>2767.9323959467865</v>
      </c>
      <c r="BL67" s="22"/>
      <c r="BM67" s="44"/>
    </row>
    <row r="68" spans="1:65" x14ac:dyDescent="0.2">
      <c r="A68" s="48"/>
      <c r="B68" s="63"/>
      <c r="C68" s="9"/>
      <c r="D68" s="10"/>
      <c r="E68" s="10"/>
      <c r="F68" s="10"/>
      <c r="G68" s="11"/>
      <c r="H68" s="9"/>
      <c r="I68" s="10"/>
      <c r="J68" s="10"/>
      <c r="K68" s="10"/>
      <c r="L68" s="11"/>
      <c r="M68" s="9"/>
      <c r="N68" s="10"/>
      <c r="O68" s="10"/>
      <c r="P68" s="10"/>
      <c r="Q68" s="11"/>
      <c r="R68" s="9"/>
      <c r="S68" s="10"/>
      <c r="T68" s="10"/>
      <c r="U68" s="10"/>
      <c r="V68" s="11"/>
      <c r="W68" s="9"/>
      <c r="X68" s="10"/>
      <c r="Y68" s="10"/>
      <c r="Z68" s="10"/>
      <c r="AA68" s="11"/>
      <c r="AB68" s="9"/>
      <c r="AC68" s="10"/>
      <c r="AD68" s="10"/>
      <c r="AE68" s="10"/>
      <c r="AF68" s="11"/>
      <c r="AG68" s="9"/>
      <c r="AH68" s="10"/>
      <c r="AI68" s="10"/>
      <c r="AJ68" s="10"/>
      <c r="AK68" s="11"/>
      <c r="AL68" s="9"/>
      <c r="AM68" s="10"/>
      <c r="AN68" s="10"/>
      <c r="AO68" s="10"/>
      <c r="AP68" s="11"/>
      <c r="AQ68" s="9"/>
      <c r="AR68" s="10"/>
      <c r="AS68" s="10"/>
      <c r="AT68" s="10"/>
      <c r="AU68" s="11"/>
      <c r="AV68" s="9"/>
      <c r="AW68" s="10"/>
      <c r="AX68" s="10"/>
      <c r="AY68" s="10"/>
      <c r="AZ68" s="11"/>
      <c r="BA68" s="9"/>
      <c r="BB68" s="10"/>
      <c r="BC68" s="10"/>
      <c r="BD68" s="10"/>
      <c r="BE68" s="11"/>
      <c r="BF68" s="9"/>
      <c r="BG68" s="10"/>
      <c r="BH68" s="10"/>
      <c r="BI68" s="10"/>
      <c r="BJ68" s="11"/>
      <c r="BK68" s="12"/>
      <c r="BL68" s="94"/>
      <c r="BM68" s="42"/>
    </row>
    <row r="69" spans="1:65" ht="16" x14ac:dyDescent="0.2">
      <c r="A69" s="48" t="s">
        <v>28</v>
      </c>
      <c r="B69" s="54" t="s">
        <v>29</v>
      </c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/>
      <c r="BL69" s="42"/>
      <c r="BM69" s="43"/>
    </row>
    <row r="70" spans="1:65" x14ac:dyDescent="0.2">
      <c r="A70" s="48"/>
      <c r="B70" s="53"/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>
        <f>SUM(C70:BJ70)</f>
        <v>0</v>
      </c>
      <c r="BL70" s="7"/>
    </row>
    <row r="71" spans="1:65" s="17" customFormat="1" ht="17" thickBot="1" x14ac:dyDescent="0.25">
      <c r="A71" s="48"/>
      <c r="B71" s="65" t="s">
        <v>27</v>
      </c>
      <c r="C71" s="66">
        <f t="shared" ref="C71:AH71" si="25">SUM(C70:C70)</f>
        <v>0</v>
      </c>
      <c r="D71" s="66">
        <f t="shared" si="25"/>
        <v>0</v>
      </c>
      <c r="E71" s="66">
        <f t="shared" si="25"/>
        <v>0</v>
      </c>
      <c r="F71" s="66">
        <f t="shared" si="25"/>
        <v>0</v>
      </c>
      <c r="G71" s="66">
        <f t="shared" si="25"/>
        <v>0</v>
      </c>
      <c r="H71" s="66">
        <f t="shared" si="25"/>
        <v>0</v>
      </c>
      <c r="I71" s="66">
        <f t="shared" si="25"/>
        <v>0</v>
      </c>
      <c r="J71" s="66">
        <f t="shared" si="25"/>
        <v>0</v>
      </c>
      <c r="K71" s="66">
        <f t="shared" si="25"/>
        <v>0</v>
      </c>
      <c r="L71" s="66">
        <f t="shared" si="25"/>
        <v>0</v>
      </c>
      <c r="M71" s="66">
        <f t="shared" si="25"/>
        <v>0</v>
      </c>
      <c r="N71" s="66">
        <f t="shared" si="25"/>
        <v>0</v>
      </c>
      <c r="O71" s="66">
        <f t="shared" si="25"/>
        <v>0</v>
      </c>
      <c r="P71" s="66">
        <f t="shared" si="25"/>
        <v>0</v>
      </c>
      <c r="Q71" s="66">
        <f t="shared" si="25"/>
        <v>0</v>
      </c>
      <c r="R71" s="66">
        <f t="shared" si="25"/>
        <v>0</v>
      </c>
      <c r="S71" s="66">
        <f t="shared" si="25"/>
        <v>0</v>
      </c>
      <c r="T71" s="66">
        <f t="shared" si="25"/>
        <v>0</v>
      </c>
      <c r="U71" s="66">
        <f t="shared" si="25"/>
        <v>0</v>
      </c>
      <c r="V71" s="66">
        <f t="shared" si="25"/>
        <v>0</v>
      </c>
      <c r="W71" s="66">
        <f t="shared" si="25"/>
        <v>0</v>
      </c>
      <c r="X71" s="66">
        <f t="shared" si="25"/>
        <v>0</v>
      </c>
      <c r="Y71" s="66">
        <f t="shared" si="25"/>
        <v>0</v>
      </c>
      <c r="Z71" s="66">
        <f t="shared" si="25"/>
        <v>0</v>
      </c>
      <c r="AA71" s="66">
        <f t="shared" si="25"/>
        <v>0</v>
      </c>
      <c r="AB71" s="66">
        <f t="shared" si="25"/>
        <v>0</v>
      </c>
      <c r="AC71" s="66">
        <f t="shared" si="25"/>
        <v>0</v>
      </c>
      <c r="AD71" s="66">
        <f t="shared" si="25"/>
        <v>0</v>
      </c>
      <c r="AE71" s="66">
        <f t="shared" si="25"/>
        <v>0</v>
      </c>
      <c r="AF71" s="66">
        <f t="shared" si="25"/>
        <v>0</v>
      </c>
      <c r="AG71" s="66">
        <f t="shared" si="25"/>
        <v>0</v>
      </c>
      <c r="AH71" s="66">
        <f t="shared" si="25"/>
        <v>0</v>
      </c>
      <c r="AI71" s="66">
        <f t="shared" ref="AI71:BK71" si="26">SUM(AI70:AI70)</f>
        <v>0</v>
      </c>
      <c r="AJ71" s="66">
        <f t="shared" si="26"/>
        <v>0</v>
      </c>
      <c r="AK71" s="66">
        <f t="shared" si="26"/>
        <v>0</v>
      </c>
      <c r="AL71" s="66">
        <f t="shared" si="26"/>
        <v>0</v>
      </c>
      <c r="AM71" s="66">
        <f t="shared" si="26"/>
        <v>0</v>
      </c>
      <c r="AN71" s="66">
        <f t="shared" si="26"/>
        <v>0</v>
      </c>
      <c r="AO71" s="66">
        <f t="shared" si="26"/>
        <v>0</v>
      </c>
      <c r="AP71" s="66">
        <f t="shared" si="26"/>
        <v>0</v>
      </c>
      <c r="AQ71" s="66">
        <f t="shared" si="26"/>
        <v>0</v>
      </c>
      <c r="AR71" s="66">
        <f t="shared" si="26"/>
        <v>0</v>
      </c>
      <c r="AS71" s="66">
        <f t="shared" si="26"/>
        <v>0</v>
      </c>
      <c r="AT71" s="66">
        <f t="shared" si="26"/>
        <v>0</v>
      </c>
      <c r="AU71" s="66">
        <f t="shared" si="26"/>
        <v>0</v>
      </c>
      <c r="AV71" s="66">
        <f t="shared" si="26"/>
        <v>0</v>
      </c>
      <c r="AW71" s="66">
        <f t="shared" si="26"/>
        <v>0</v>
      </c>
      <c r="AX71" s="66">
        <f t="shared" si="26"/>
        <v>0</v>
      </c>
      <c r="AY71" s="66">
        <f t="shared" si="26"/>
        <v>0</v>
      </c>
      <c r="AZ71" s="66">
        <f t="shared" si="26"/>
        <v>0</v>
      </c>
      <c r="BA71" s="66">
        <f t="shared" si="26"/>
        <v>0</v>
      </c>
      <c r="BB71" s="66">
        <f t="shared" si="26"/>
        <v>0</v>
      </c>
      <c r="BC71" s="66">
        <f t="shared" si="26"/>
        <v>0</v>
      </c>
      <c r="BD71" s="66">
        <f t="shared" si="26"/>
        <v>0</v>
      </c>
      <c r="BE71" s="66">
        <f t="shared" si="26"/>
        <v>0</v>
      </c>
      <c r="BF71" s="66">
        <f t="shared" si="26"/>
        <v>0</v>
      </c>
      <c r="BG71" s="66">
        <f t="shared" si="26"/>
        <v>0</v>
      </c>
      <c r="BH71" s="66">
        <f t="shared" si="26"/>
        <v>0</v>
      </c>
      <c r="BI71" s="66">
        <f t="shared" si="26"/>
        <v>0</v>
      </c>
      <c r="BJ71" s="66">
        <f t="shared" si="26"/>
        <v>0</v>
      </c>
      <c r="BK71" s="67">
        <f t="shared" si="26"/>
        <v>0</v>
      </c>
    </row>
    <row r="72" spans="1:65" x14ac:dyDescent="0.2">
      <c r="G72" s="7"/>
      <c r="Q72" s="7"/>
      <c r="AA72" s="7"/>
      <c r="AK72" s="7"/>
      <c r="AU72" s="7"/>
      <c r="BE72" s="7"/>
    </row>
    <row r="73" spans="1:65" x14ac:dyDescent="0.2">
      <c r="D73" s="7"/>
    </row>
    <row r="74" spans="1:65" x14ac:dyDescent="0.2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workbookViewId="0">
      <selection activeCell="A23" sqref="A23:XFD23"/>
    </sheetView>
  </sheetViews>
  <sheetFormatPr baseColWidth="10" defaultColWidth="8.83203125" defaultRowHeight="15" x14ac:dyDescent="0.2"/>
  <cols>
    <col min="1" max="1" width="2.33203125" customWidth="1"/>
    <col min="2" max="2" width="6.6640625" customWidth="1"/>
    <col min="3" max="3" width="25.33203125" bestFit="1" customWidth="1"/>
    <col min="4" max="4" width="15.5" customWidth="1"/>
    <col min="5" max="6" width="18.33203125" customWidth="1"/>
    <col min="7" max="7" width="10" customWidth="1"/>
    <col min="8" max="8" width="19.83203125" customWidth="1"/>
    <col min="9" max="9" width="15.83203125" bestFit="1" customWidth="1"/>
    <col min="10" max="10" width="17" bestFit="1" customWidth="1"/>
    <col min="11" max="11" width="12.5" customWidth="1"/>
    <col min="12" max="12" width="19.83203125" customWidth="1"/>
  </cols>
  <sheetData>
    <row r="1" spans="2:12" x14ac:dyDescent="0.2">
      <c r="B1" s="91" t="s">
        <v>107</v>
      </c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2:12" x14ac:dyDescent="0.2">
      <c r="B2" s="91" t="s">
        <v>97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2" ht="28" x14ac:dyDescent="0.2">
      <c r="B3" s="23" t="s">
        <v>0</v>
      </c>
      <c r="C3" s="23" t="s">
        <v>51</v>
      </c>
      <c r="D3" s="23" t="s">
        <v>52</v>
      </c>
      <c r="E3" s="23" t="s">
        <v>53</v>
      </c>
      <c r="F3" s="23" t="s">
        <v>21</v>
      </c>
      <c r="G3" s="23" t="s">
        <v>25</v>
      </c>
      <c r="H3" s="23" t="s">
        <v>43</v>
      </c>
      <c r="I3" s="23" t="s">
        <v>54</v>
      </c>
      <c r="J3" s="23" t="s">
        <v>55</v>
      </c>
      <c r="K3" s="23" t="s">
        <v>56</v>
      </c>
      <c r="L3" s="23" t="s">
        <v>57</v>
      </c>
    </row>
    <row r="4" spans="2:12" x14ac:dyDescent="0.2">
      <c r="B4" s="24">
        <v>1</v>
      </c>
      <c r="C4" s="25" t="s">
        <v>58</v>
      </c>
      <c r="D4" s="26">
        <v>0</v>
      </c>
      <c r="E4" s="26">
        <v>0</v>
      </c>
      <c r="F4" s="37">
        <v>3.8832828963800005E-2</v>
      </c>
      <c r="G4" s="26">
        <v>1.2429576785000002E-3</v>
      </c>
      <c r="H4" s="26">
        <v>0</v>
      </c>
      <c r="I4" s="27">
        <v>0</v>
      </c>
      <c r="J4" s="27">
        <v>0</v>
      </c>
      <c r="K4" s="27">
        <f>SUM(D4:J4)</f>
        <v>4.0075786642300007E-2</v>
      </c>
      <c r="L4" s="26">
        <v>0</v>
      </c>
    </row>
    <row r="5" spans="2:12" x14ac:dyDescent="0.2">
      <c r="B5" s="24">
        <v>2</v>
      </c>
      <c r="C5" s="28" t="s">
        <v>59</v>
      </c>
      <c r="D5" s="26">
        <v>0.12518423164220002</v>
      </c>
      <c r="E5" s="26">
        <v>0</v>
      </c>
      <c r="F5" s="37">
        <v>16.987391668260386</v>
      </c>
      <c r="G5" s="26">
        <v>1.7764779618540001</v>
      </c>
      <c r="H5" s="26">
        <v>0</v>
      </c>
      <c r="I5" s="27">
        <v>0</v>
      </c>
      <c r="J5" s="27">
        <v>0</v>
      </c>
      <c r="K5" s="27">
        <f t="shared" ref="K5:K40" si="0">SUM(D5:J5)</f>
        <v>18.889053861756587</v>
      </c>
      <c r="L5" s="26">
        <v>0</v>
      </c>
    </row>
    <row r="6" spans="2:12" x14ac:dyDescent="0.2">
      <c r="B6" s="24">
        <v>3</v>
      </c>
      <c r="C6" s="25" t="s">
        <v>60</v>
      </c>
      <c r="D6" s="26">
        <v>0</v>
      </c>
      <c r="E6" s="26">
        <v>0</v>
      </c>
      <c r="F6" s="37">
        <v>0.19445404085660001</v>
      </c>
      <c r="G6" s="26">
        <v>6.1660451428500004E-2</v>
      </c>
      <c r="H6" s="26">
        <v>0</v>
      </c>
      <c r="I6" s="27">
        <v>0</v>
      </c>
      <c r="J6" s="27">
        <v>0</v>
      </c>
      <c r="K6" s="27">
        <f t="shared" si="0"/>
        <v>0.25611449228510003</v>
      </c>
      <c r="L6" s="26">
        <v>0</v>
      </c>
    </row>
    <row r="7" spans="2:12" x14ac:dyDescent="0.2">
      <c r="B7" s="24">
        <v>4</v>
      </c>
      <c r="C7" s="28" t="s">
        <v>61</v>
      </c>
      <c r="D7" s="26">
        <v>8.675251785E-4</v>
      </c>
      <c r="E7" s="26">
        <v>0</v>
      </c>
      <c r="F7" s="37">
        <v>4.0991247703480997</v>
      </c>
      <c r="G7" s="26">
        <v>0.37534691246290003</v>
      </c>
      <c r="H7" s="26">
        <v>0</v>
      </c>
      <c r="I7" s="27">
        <v>0</v>
      </c>
      <c r="J7" s="27">
        <v>0</v>
      </c>
      <c r="K7" s="27">
        <f t="shared" si="0"/>
        <v>4.4753392079895002</v>
      </c>
      <c r="L7" s="26">
        <v>0</v>
      </c>
    </row>
    <row r="8" spans="2:12" x14ac:dyDescent="0.2">
      <c r="B8" s="24">
        <v>5</v>
      </c>
      <c r="C8" s="28" t="s">
        <v>62</v>
      </c>
      <c r="D8" s="26">
        <v>0.28608315335590001</v>
      </c>
      <c r="E8" s="26">
        <v>0</v>
      </c>
      <c r="F8" s="37">
        <v>12.456480955609997</v>
      </c>
      <c r="G8" s="26">
        <v>1.4513665533173994</v>
      </c>
      <c r="H8" s="26">
        <v>0</v>
      </c>
      <c r="I8" s="27">
        <v>0</v>
      </c>
      <c r="J8" s="27">
        <v>0</v>
      </c>
      <c r="K8" s="27">
        <f t="shared" si="0"/>
        <v>14.193930662283297</v>
      </c>
      <c r="L8" s="26">
        <v>0</v>
      </c>
    </row>
    <row r="9" spans="2:12" x14ac:dyDescent="0.2">
      <c r="B9" s="24">
        <v>6</v>
      </c>
      <c r="C9" s="28" t="s">
        <v>63</v>
      </c>
      <c r="D9" s="26">
        <v>8.2518109821099986E-2</v>
      </c>
      <c r="E9" s="26">
        <v>0</v>
      </c>
      <c r="F9" s="37">
        <v>9.7310255287724026</v>
      </c>
      <c r="G9" s="26">
        <v>2.2400970891769987</v>
      </c>
      <c r="H9" s="26">
        <v>0</v>
      </c>
      <c r="I9" s="27">
        <v>0</v>
      </c>
      <c r="J9" s="27">
        <v>0</v>
      </c>
      <c r="K9" s="27">
        <f t="shared" si="0"/>
        <v>12.053640727770501</v>
      </c>
      <c r="L9" s="26">
        <v>0</v>
      </c>
    </row>
    <row r="10" spans="2:12" x14ac:dyDescent="0.2">
      <c r="B10" s="24">
        <v>7</v>
      </c>
      <c r="C10" s="28" t="s">
        <v>64</v>
      </c>
      <c r="D10" s="26">
        <v>8.6298866249100006E-2</v>
      </c>
      <c r="E10" s="26">
        <v>0</v>
      </c>
      <c r="F10" s="37">
        <v>22.629096587402</v>
      </c>
      <c r="G10" s="26">
        <v>3.8464183713175997</v>
      </c>
      <c r="H10" s="26">
        <v>0</v>
      </c>
      <c r="I10" s="27">
        <v>0</v>
      </c>
      <c r="J10" s="27">
        <v>0</v>
      </c>
      <c r="K10" s="27">
        <f t="shared" si="0"/>
        <v>26.561813824968699</v>
      </c>
      <c r="L10" s="26">
        <v>0</v>
      </c>
    </row>
    <row r="11" spans="2:12" x14ac:dyDescent="0.2">
      <c r="B11" s="24">
        <v>8</v>
      </c>
      <c r="C11" s="25" t="s">
        <v>65</v>
      </c>
      <c r="D11" s="26">
        <v>2.2682476785700002E-2</v>
      </c>
      <c r="E11" s="26">
        <v>0</v>
      </c>
      <c r="F11" s="37">
        <v>7.4219777927599984E-2</v>
      </c>
      <c r="G11" s="26">
        <v>2.1442700713999998E-3</v>
      </c>
      <c r="H11" s="26">
        <v>0</v>
      </c>
      <c r="I11" s="27">
        <v>0</v>
      </c>
      <c r="J11" s="27">
        <v>0</v>
      </c>
      <c r="K11" s="27">
        <f t="shared" si="0"/>
        <v>9.9046524784699982E-2</v>
      </c>
      <c r="L11" s="26">
        <v>0</v>
      </c>
    </row>
    <row r="12" spans="2:12" x14ac:dyDescent="0.2">
      <c r="B12" s="24">
        <v>9</v>
      </c>
      <c r="C12" s="25" t="s">
        <v>66</v>
      </c>
      <c r="D12" s="26">
        <v>0</v>
      </c>
      <c r="E12" s="26">
        <v>0</v>
      </c>
      <c r="F12" s="37">
        <v>4.5040773569999994E-3</v>
      </c>
      <c r="G12" s="26">
        <v>5.1165303569999997E-4</v>
      </c>
      <c r="H12" s="26">
        <v>0</v>
      </c>
      <c r="I12" s="27">
        <v>0</v>
      </c>
      <c r="J12" s="27">
        <v>0</v>
      </c>
      <c r="K12" s="27">
        <f t="shared" si="0"/>
        <v>5.0157303926999996E-3</v>
      </c>
      <c r="L12" s="26">
        <v>0</v>
      </c>
    </row>
    <row r="13" spans="2:12" x14ac:dyDescent="0.2">
      <c r="B13" s="24">
        <v>10</v>
      </c>
      <c r="C13" s="28" t="s">
        <v>67</v>
      </c>
      <c r="D13" s="26">
        <v>6.6421770713000006E-3</v>
      </c>
      <c r="E13" s="26">
        <v>0</v>
      </c>
      <c r="F13" s="37">
        <v>5.5855077738141006</v>
      </c>
      <c r="G13" s="26">
        <v>5.1433288881056001</v>
      </c>
      <c r="H13" s="26">
        <v>0</v>
      </c>
      <c r="I13" s="27">
        <v>0</v>
      </c>
      <c r="J13" s="27">
        <v>0</v>
      </c>
      <c r="K13" s="27">
        <f t="shared" si="0"/>
        <v>10.735478838991</v>
      </c>
      <c r="L13" s="26">
        <v>0</v>
      </c>
    </row>
    <row r="14" spans="2:12" x14ac:dyDescent="0.2">
      <c r="B14" s="24">
        <v>11</v>
      </c>
      <c r="C14" s="28" t="s">
        <v>68</v>
      </c>
      <c r="D14" s="26">
        <v>3.4900408438483983</v>
      </c>
      <c r="E14" s="26">
        <v>0</v>
      </c>
      <c r="F14" s="37">
        <v>278.76741578316182</v>
      </c>
      <c r="G14" s="26">
        <v>75.575975977754823</v>
      </c>
      <c r="H14" s="26">
        <v>0</v>
      </c>
      <c r="I14" s="27">
        <v>0</v>
      </c>
      <c r="J14" s="27">
        <v>0</v>
      </c>
      <c r="K14" s="27">
        <f t="shared" si="0"/>
        <v>357.83343260476505</v>
      </c>
      <c r="L14" s="26">
        <v>0</v>
      </c>
    </row>
    <row r="15" spans="2:12" x14ac:dyDescent="0.2">
      <c r="B15" s="24">
        <v>12</v>
      </c>
      <c r="C15" s="28" t="s">
        <v>69</v>
      </c>
      <c r="D15" s="26">
        <v>0.27187362735539999</v>
      </c>
      <c r="E15" s="26">
        <v>0</v>
      </c>
      <c r="F15" s="37">
        <v>48.9249605884849</v>
      </c>
      <c r="G15" s="26">
        <v>11.101561827206096</v>
      </c>
      <c r="H15" s="26">
        <v>0</v>
      </c>
      <c r="I15" s="27">
        <v>0</v>
      </c>
      <c r="J15" s="27">
        <v>0</v>
      </c>
      <c r="K15" s="27">
        <f t="shared" si="0"/>
        <v>60.298396043046395</v>
      </c>
      <c r="L15" s="26">
        <v>0</v>
      </c>
    </row>
    <row r="16" spans="2:12" x14ac:dyDescent="0.2">
      <c r="B16" s="24">
        <v>13</v>
      </c>
      <c r="C16" s="28" t="s">
        <v>70</v>
      </c>
      <c r="D16" s="26">
        <v>5.8739430570999999E-2</v>
      </c>
      <c r="E16" s="26">
        <v>0</v>
      </c>
      <c r="F16" s="37">
        <v>3.3554538833470002</v>
      </c>
      <c r="G16" s="26">
        <v>0.6986305612845003</v>
      </c>
      <c r="H16" s="26">
        <v>0</v>
      </c>
      <c r="I16" s="27">
        <v>0</v>
      </c>
      <c r="J16" s="27">
        <v>0</v>
      </c>
      <c r="K16" s="27">
        <f t="shared" si="0"/>
        <v>4.1128238752025004</v>
      </c>
      <c r="L16" s="26">
        <v>0</v>
      </c>
    </row>
    <row r="17" spans="2:12" x14ac:dyDescent="0.2">
      <c r="B17" s="24">
        <v>14</v>
      </c>
      <c r="C17" s="28" t="s">
        <v>71</v>
      </c>
      <c r="D17" s="26">
        <v>5.48144436784E-2</v>
      </c>
      <c r="E17" s="26">
        <v>0</v>
      </c>
      <c r="F17" s="37">
        <v>3.2642778709947016</v>
      </c>
      <c r="G17" s="26">
        <v>1.4557057145344998</v>
      </c>
      <c r="H17" s="26">
        <v>0</v>
      </c>
      <c r="I17" s="27">
        <v>0</v>
      </c>
      <c r="J17" s="27">
        <v>0</v>
      </c>
      <c r="K17" s="27">
        <f t="shared" si="0"/>
        <v>4.7747980292076013</v>
      </c>
      <c r="L17" s="26">
        <v>0</v>
      </c>
    </row>
    <row r="18" spans="2:12" x14ac:dyDescent="0.2">
      <c r="B18" s="24">
        <v>15</v>
      </c>
      <c r="C18" s="28" t="s">
        <v>72</v>
      </c>
      <c r="D18" s="26">
        <v>0.11916716032039998</v>
      </c>
      <c r="E18" s="26">
        <v>0</v>
      </c>
      <c r="F18" s="37">
        <v>21.765842850281583</v>
      </c>
      <c r="G18" s="26">
        <v>3.5999270502806997</v>
      </c>
      <c r="H18" s="26">
        <v>0</v>
      </c>
      <c r="I18" s="27">
        <v>0</v>
      </c>
      <c r="J18" s="27">
        <v>0</v>
      </c>
      <c r="K18" s="27">
        <f t="shared" si="0"/>
        <v>25.484937060882686</v>
      </c>
      <c r="L18" s="26">
        <v>0</v>
      </c>
    </row>
    <row r="19" spans="2:12" x14ac:dyDescent="0.2">
      <c r="B19" s="24">
        <v>16</v>
      </c>
      <c r="C19" s="28" t="s">
        <v>73</v>
      </c>
      <c r="D19" s="26">
        <v>2.4797801784237015</v>
      </c>
      <c r="E19" s="26">
        <v>0</v>
      </c>
      <c r="F19" s="37">
        <v>146.52339729575709</v>
      </c>
      <c r="G19" s="26">
        <v>48.671703788767168</v>
      </c>
      <c r="H19" s="26">
        <v>0</v>
      </c>
      <c r="I19" s="27">
        <v>0</v>
      </c>
      <c r="J19" s="27">
        <v>0</v>
      </c>
      <c r="K19" s="27">
        <f t="shared" si="0"/>
        <v>197.67488126294796</v>
      </c>
      <c r="L19" s="26">
        <v>0</v>
      </c>
    </row>
    <row r="20" spans="2:12" x14ac:dyDescent="0.2">
      <c r="B20" s="24">
        <v>17</v>
      </c>
      <c r="C20" s="28" t="s">
        <v>74</v>
      </c>
      <c r="D20" s="26">
        <v>0.13826947707080001</v>
      </c>
      <c r="E20" s="26">
        <v>0</v>
      </c>
      <c r="F20" s="37">
        <v>9.7725795044075987</v>
      </c>
      <c r="G20" s="26">
        <v>2.9438265045327001</v>
      </c>
      <c r="H20" s="26">
        <v>0</v>
      </c>
      <c r="I20" s="27">
        <v>0</v>
      </c>
      <c r="J20" s="27">
        <v>0</v>
      </c>
      <c r="K20" s="27">
        <f t="shared" si="0"/>
        <v>12.854675486011098</v>
      </c>
      <c r="L20" s="26">
        <v>0</v>
      </c>
    </row>
    <row r="21" spans="2:12" x14ac:dyDescent="0.2">
      <c r="B21" s="24">
        <v>18</v>
      </c>
      <c r="C21" s="25" t="s">
        <v>95</v>
      </c>
      <c r="D21" s="26">
        <v>0</v>
      </c>
      <c r="E21" s="26">
        <v>0</v>
      </c>
      <c r="F21" s="37">
        <v>0</v>
      </c>
      <c r="G21" s="26">
        <v>0</v>
      </c>
      <c r="H21" s="26">
        <v>0</v>
      </c>
      <c r="I21" s="27">
        <v>0</v>
      </c>
      <c r="J21" s="27">
        <v>0</v>
      </c>
      <c r="K21" s="27">
        <f t="shared" si="0"/>
        <v>0</v>
      </c>
      <c r="L21" s="26">
        <v>0</v>
      </c>
    </row>
    <row r="22" spans="2:12" x14ac:dyDescent="0.2">
      <c r="B22" s="24">
        <v>19</v>
      </c>
      <c r="C22" s="28" t="s">
        <v>75</v>
      </c>
      <c r="D22" s="26">
        <v>0.72274616199739983</v>
      </c>
      <c r="E22" s="26">
        <v>0</v>
      </c>
      <c r="F22" s="37">
        <v>85.986930464947633</v>
      </c>
      <c r="G22" s="26">
        <v>19.968603114199485</v>
      </c>
      <c r="H22" s="26">
        <v>0</v>
      </c>
      <c r="I22" s="27">
        <v>0</v>
      </c>
      <c r="J22" s="27">
        <v>0</v>
      </c>
      <c r="K22" s="27">
        <f t="shared" si="0"/>
        <v>106.67827974114452</v>
      </c>
      <c r="L22" s="26">
        <v>0</v>
      </c>
    </row>
    <row r="23" spans="2:12" x14ac:dyDescent="0.2">
      <c r="B23" s="24">
        <v>20</v>
      </c>
      <c r="C23" s="28" t="s">
        <v>76</v>
      </c>
      <c r="D23" s="26">
        <v>31.969013828621605</v>
      </c>
      <c r="E23" s="26">
        <v>0</v>
      </c>
      <c r="F23" s="37">
        <v>721.72961510260313</v>
      </c>
      <c r="G23" s="26">
        <v>193.70695871202997</v>
      </c>
      <c r="H23" s="26">
        <v>0</v>
      </c>
      <c r="I23" s="27">
        <v>0</v>
      </c>
      <c r="J23" s="27">
        <v>0</v>
      </c>
      <c r="K23" s="27">
        <f t="shared" si="0"/>
        <v>947.40558764325476</v>
      </c>
      <c r="L23" s="26">
        <v>0</v>
      </c>
    </row>
    <row r="24" spans="2:12" x14ac:dyDescent="0.2">
      <c r="B24" s="24">
        <v>21</v>
      </c>
      <c r="C24" s="25" t="s">
        <v>77</v>
      </c>
      <c r="D24" s="26">
        <v>0</v>
      </c>
      <c r="E24" s="26">
        <v>0</v>
      </c>
      <c r="F24" s="37">
        <v>0.32527536039220001</v>
      </c>
      <c r="G24" s="26">
        <v>3.2264513607E-2</v>
      </c>
      <c r="H24" s="26">
        <v>0</v>
      </c>
      <c r="I24" s="27">
        <v>0</v>
      </c>
      <c r="J24" s="27">
        <v>0</v>
      </c>
      <c r="K24" s="27">
        <f t="shared" si="0"/>
        <v>0.35753987399920001</v>
      </c>
      <c r="L24" s="26">
        <v>0</v>
      </c>
    </row>
    <row r="25" spans="2:12" x14ac:dyDescent="0.2">
      <c r="B25" s="24">
        <v>22</v>
      </c>
      <c r="C25" s="28" t="s">
        <v>78</v>
      </c>
      <c r="D25" s="26">
        <v>4.6389935355999994E-3</v>
      </c>
      <c r="E25" s="26">
        <v>0</v>
      </c>
      <c r="F25" s="37">
        <v>0.70495296635619997</v>
      </c>
      <c r="G25" s="26">
        <v>3.7534016964099998E-2</v>
      </c>
      <c r="H25" s="26">
        <v>0</v>
      </c>
      <c r="I25" s="27">
        <v>0</v>
      </c>
      <c r="J25" s="27">
        <v>0</v>
      </c>
      <c r="K25" s="27">
        <f t="shared" si="0"/>
        <v>0.74712597685589999</v>
      </c>
      <c r="L25" s="26">
        <v>0</v>
      </c>
    </row>
    <row r="26" spans="2:12" x14ac:dyDescent="0.2">
      <c r="B26" s="24">
        <v>23</v>
      </c>
      <c r="C26" s="25" t="s">
        <v>79</v>
      </c>
      <c r="D26" s="26">
        <v>0</v>
      </c>
      <c r="E26" s="26">
        <v>0</v>
      </c>
      <c r="F26" s="37">
        <v>0.40269535774980003</v>
      </c>
      <c r="G26" s="26">
        <v>0</v>
      </c>
      <c r="H26" s="26">
        <v>0</v>
      </c>
      <c r="I26" s="27">
        <v>0</v>
      </c>
      <c r="J26" s="27">
        <v>0</v>
      </c>
      <c r="K26" s="27">
        <f t="shared" si="0"/>
        <v>0.40269535774980003</v>
      </c>
      <c r="L26" s="26">
        <v>0</v>
      </c>
    </row>
    <row r="27" spans="2:12" x14ac:dyDescent="0.2">
      <c r="B27" s="24">
        <v>24</v>
      </c>
      <c r="C27" s="25" t="s">
        <v>80</v>
      </c>
      <c r="D27" s="26">
        <v>0</v>
      </c>
      <c r="E27" s="26">
        <v>0</v>
      </c>
      <c r="F27" s="37">
        <v>0.1787937571423</v>
      </c>
      <c r="G27" s="26">
        <v>2.0868956427999999E-3</v>
      </c>
      <c r="H27" s="26">
        <v>0</v>
      </c>
      <c r="I27" s="27">
        <v>0</v>
      </c>
      <c r="J27" s="27">
        <v>0</v>
      </c>
      <c r="K27" s="27">
        <f t="shared" si="0"/>
        <v>0.18088065278510002</v>
      </c>
      <c r="L27" s="26">
        <v>0</v>
      </c>
    </row>
    <row r="28" spans="2:12" x14ac:dyDescent="0.2">
      <c r="B28" s="24">
        <v>25</v>
      </c>
      <c r="C28" s="28" t="s">
        <v>81</v>
      </c>
      <c r="D28" s="26">
        <v>1.1330067521403999</v>
      </c>
      <c r="E28" s="26">
        <v>0</v>
      </c>
      <c r="F28" s="37">
        <v>89.399568895572386</v>
      </c>
      <c r="G28" s="26">
        <v>21.805885743951922</v>
      </c>
      <c r="H28" s="26">
        <v>0</v>
      </c>
      <c r="I28" s="27">
        <v>0</v>
      </c>
      <c r="J28" s="27">
        <v>0</v>
      </c>
      <c r="K28" s="27">
        <f t="shared" si="0"/>
        <v>112.33846139166471</v>
      </c>
      <c r="L28" s="26">
        <v>0</v>
      </c>
    </row>
    <row r="29" spans="2:12" x14ac:dyDescent="0.2">
      <c r="B29" s="24">
        <v>26</v>
      </c>
      <c r="C29" s="28" t="s">
        <v>82</v>
      </c>
      <c r="D29" s="26">
        <v>0.15318453239170005</v>
      </c>
      <c r="E29" s="26">
        <v>0</v>
      </c>
      <c r="F29" s="37">
        <v>22.035372357350685</v>
      </c>
      <c r="G29" s="26">
        <v>7.0281035730295018</v>
      </c>
      <c r="H29" s="26">
        <v>0</v>
      </c>
      <c r="I29" s="27">
        <v>0</v>
      </c>
      <c r="J29" s="27">
        <v>0</v>
      </c>
      <c r="K29" s="27">
        <f t="shared" si="0"/>
        <v>29.216660462771888</v>
      </c>
      <c r="L29" s="26">
        <v>0</v>
      </c>
    </row>
    <row r="30" spans="2:12" x14ac:dyDescent="0.2">
      <c r="B30" s="24">
        <v>27</v>
      </c>
      <c r="C30" s="28" t="s">
        <v>22</v>
      </c>
      <c r="D30" s="26">
        <v>1.1647999519267001</v>
      </c>
      <c r="E30" s="26">
        <v>0</v>
      </c>
      <c r="F30" s="37">
        <v>49.849196603040994</v>
      </c>
      <c r="G30" s="26">
        <v>7.8806734929242994</v>
      </c>
      <c r="H30" s="26">
        <v>0</v>
      </c>
      <c r="I30" s="27">
        <v>0</v>
      </c>
      <c r="J30" s="27">
        <v>0</v>
      </c>
      <c r="K30" s="27">
        <f t="shared" si="0"/>
        <v>58.894670047891999</v>
      </c>
      <c r="L30" s="26">
        <v>0</v>
      </c>
    </row>
    <row r="31" spans="2:12" x14ac:dyDescent="0.2">
      <c r="B31" s="24">
        <v>28</v>
      </c>
      <c r="C31" s="28" t="s">
        <v>83</v>
      </c>
      <c r="D31" s="26">
        <v>1.1283692535499998E-2</v>
      </c>
      <c r="E31" s="26">
        <v>0</v>
      </c>
      <c r="F31" s="37">
        <v>1.6559864872093</v>
      </c>
      <c r="G31" s="26">
        <v>4.8845653392199997E-2</v>
      </c>
      <c r="H31" s="26">
        <v>0</v>
      </c>
      <c r="I31" s="27">
        <v>0</v>
      </c>
      <c r="J31" s="27">
        <v>0</v>
      </c>
      <c r="K31" s="27">
        <f t="shared" si="0"/>
        <v>1.7161158331369999</v>
      </c>
      <c r="L31" s="26">
        <v>0</v>
      </c>
    </row>
    <row r="32" spans="2:12" x14ac:dyDescent="0.2">
      <c r="B32" s="24">
        <v>29</v>
      </c>
      <c r="C32" s="28" t="s">
        <v>84</v>
      </c>
      <c r="D32" s="26">
        <v>0.92043283067539972</v>
      </c>
      <c r="E32" s="26">
        <v>0</v>
      </c>
      <c r="F32" s="37">
        <v>75.770713013245242</v>
      </c>
      <c r="G32" s="26">
        <v>23.825252581879607</v>
      </c>
      <c r="H32" s="26">
        <v>0</v>
      </c>
      <c r="I32" s="27">
        <v>0</v>
      </c>
      <c r="J32" s="27">
        <v>0</v>
      </c>
      <c r="K32" s="27">
        <f t="shared" si="0"/>
        <v>100.51639842580025</v>
      </c>
      <c r="L32" s="26">
        <v>0</v>
      </c>
    </row>
    <row r="33" spans="2:12" x14ac:dyDescent="0.2">
      <c r="B33" s="24">
        <v>30</v>
      </c>
      <c r="C33" s="28" t="s">
        <v>85</v>
      </c>
      <c r="D33" s="26">
        <v>1.7958941187830002</v>
      </c>
      <c r="E33" s="26">
        <v>0</v>
      </c>
      <c r="F33" s="37">
        <v>73.491911497567827</v>
      </c>
      <c r="G33" s="26">
        <v>12.441456525382202</v>
      </c>
      <c r="H33" s="26">
        <v>0</v>
      </c>
      <c r="I33" s="27">
        <v>0</v>
      </c>
      <c r="J33" s="27">
        <v>0</v>
      </c>
      <c r="K33" s="27">
        <f t="shared" si="0"/>
        <v>87.729262141733031</v>
      </c>
      <c r="L33" s="26">
        <v>0</v>
      </c>
    </row>
    <row r="34" spans="2:12" x14ac:dyDescent="0.2">
      <c r="B34" s="24">
        <v>31</v>
      </c>
      <c r="C34" s="25" t="s">
        <v>86</v>
      </c>
      <c r="D34" s="26">
        <v>0</v>
      </c>
      <c r="E34" s="26">
        <v>0</v>
      </c>
      <c r="F34" s="37">
        <v>1.0996526220708001</v>
      </c>
      <c r="G34" s="26">
        <v>7.2962269998999999E-3</v>
      </c>
      <c r="H34" s="26">
        <v>0</v>
      </c>
      <c r="I34" s="27">
        <v>0</v>
      </c>
      <c r="J34" s="27">
        <v>0</v>
      </c>
      <c r="K34" s="27">
        <f t="shared" si="0"/>
        <v>1.1069488490707</v>
      </c>
      <c r="L34" s="26">
        <v>0</v>
      </c>
    </row>
    <row r="35" spans="2:12" x14ac:dyDescent="0.2">
      <c r="B35" s="24">
        <v>32</v>
      </c>
      <c r="C35" s="28" t="s">
        <v>87</v>
      </c>
      <c r="D35" s="26">
        <v>2.1296871171749996</v>
      </c>
      <c r="E35" s="26">
        <v>0</v>
      </c>
      <c r="F35" s="37">
        <v>121.95326964152945</v>
      </c>
      <c r="G35" s="26">
        <v>24.180646320127224</v>
      </c>
      <c r="H35" s="26">
        <v>0</v>
      </c>
      <c r="I35" s="27">
        <v>0</v>
      </c>
      <c r="J35" s="27">
        <v>0</v>
      </c>
      <c r="K35" s="27">
        <f t="shared" si="0"/>
        <v>148.26360307883166</v>
      </c>
      <c r="L35" s="26">
        <v>0</v>
      </c>
    </row>
    <row r="36" spans="2:12" x14ac:dyDescent="0.2">
      <c r="B36" s="24">
        <v>33</v>
      </c>
      <c r="C36" s="28" t="s">
        <v>88</v>
      </c>
      <c r="D36" s="26">
        <v>0.82547015539090007</v>
      </c>
      <c r="E36" s="26">
        <v>0</v>
      </c>
      <c r="F36" s="37">
        <v>55.294441067201937</v>
      </c>
      <c r="G36" s="26">
        <v>6.6766031992444015</v>
      </c>
      <c r="H36" s="26">
        <v>0</v>
      </c>
      <c r="I36" s="27">
        <v>0</v>
      </c>
      <c r="J36" s="27">
        <v>0</v>
      </c>
      <c r="K36" s="27">
        <f t="shared" si="0"/>
        <v>62.796514421837244</v>
      </c>
      <c r="L36" s="26">
        <v>0</v>
      </c>
    </row>
    <row r="37" spans="2:12" x14ac:dyDescent="0.2">
      <c r="B37" s="24">
        <v>34</v>
      </c>
      <c r="C37" s="28" t="s">
        <v>89</v>
      </c>
      <c r="D37" s="26">
        <v>0</v>
      </c>
      <c r="E37" s="26">
        <v>0</v>
      </c>
      <c r="F37" s="37">
        <v>0.17821945746309995</v>
      </c>
      <c r="G37" s="26">
        <v>7.9205280356999998E-3</v>
      </c>
      <c r="H37" s="26">
        <v>0</v>
      </c>
      <c r="I37" s="27">
        <v>0</v>
      </c>
      <c r="J37" s="27">
        <v>0</v>
      </c>
      <c r="K37" s="27">
        <f t="shared" si="0"/>
        <v>0.18613998549879995</v>
      </c>
      <c r="L37" s="26">
        <v>0</v>
      </c>
    </row>
    <row r="38" spans="2:12" x14ac:dyDescent="0.2">
      <c r="B38" s="24">
        <v>35</v>
      </c>
      <c r="C38" s="28" t="s">
        <v>90</v>
      </c>
      <c r="D38" s="26">
        <v>3.2956842241366999</v>
      </c>
      <c r="E38" s="26">
        <v>0</v>
      </c>
      <c r="F38" s="37">
        <v>185.67928841102227</v>
      </c>
      <c r="G38" s="26">
        <v>42.580229700615106</v>
      </c>
      <c r="H38" s="26">
        <v>0</v>
      </c>
      <c r="I38" s="27">
        <v>0</v>
      </c>
      <c r="J38" s="27">
        <v>0</v>
      </c>
      <c r="K38" s="27">
        <f t="shared" si="0"/>
        <v>231.55520233577408</v>
      </c>
      <c r="L38" s="26">
        <v>0</v>
      </c>
    </row>
    <row r="39" spans="2:12" x14ac:dyDescent="0.2">
      <c r="B39" s="24">
        <v>36</v>
      </c>
      <c r="C39" s="28" t="s">
        <v>91</v>
      </c>
      <c r="D39" s="26">
        <v>1.0415012178300001E-2</v>
      </c>
      <c r="E39" s="26">
        <v>0</v>
      </c>
      <c r="F39" s="37">
        <v>9.3357545399493969</v>
      </c>
      <c r="G39" s="26">
        <v>1.4481744894260997</v>
      </c>
      <c r="H39" s="26">
        <v>0</v>
      </c>
      <c r="I39" s="27">
        <v>0</v>
      </c>
      <c r="J39" s="27">
        <v>0</v>
      </c>
      <c r="K39" s="27">
        <f t="shared" si="0"/>
        <v>10.794344041553796</v>
      </c>
      <c r="L39" s="26">
        <v>0</v>
      </c>
    </row>
    <row r="40" spans="2:12" x14ac:dyDescent="0.2">
      <c r="B40" s="24">
        <v>37</v>
      </c>
      <c r="C40" s="28" t="s">
        <v>92</v>
      </c>
      <c r="D40" s="26">
        <v>0.45174072453270003</v>
      </c>
      <c r="E40" s="26">
        <v>0</v>
      </c>
      <c r="F40" s="37">
        <v>91.614111308445985</v>
      </c>
      <c r="G40" s="26">
        <v>24.636659632525323</v>
      </c>
      <c r="H40" s="26">
        <v>0</v>
      </c>
      <c r="I40" s="27">
        <v>0</v>
      </c>
      <c r="J40" s="27">
        <v>0</v>
      </c>
      <c r="K40" s="27">
        <f t="shared" si="0"/>
        <v>116.70251166550401</v>
      </c>
      <c r="L40" s="26">
        <v>0</v>
      </c>
    </row>
    <row r="41" spans="2:12" s="32" customFormat="1" x14ac:dyDescent="0.2">
      <c r="B41" s="29" t="s">
        <v>93</v>
      </c>
      <c r="C41" s="30"/>
      <c r="D41" s="31">
        <f>SUM(D4:D40)</f>
        <v>51.810959797392819</v>
      </c>
      <c r="E41" s="31">
        <f t="shared" ref="E41:L41" si="1">SUM(E4:E40)</f>
        <v>0</v>
      </c>
      <c r="F41" s="31">
        <f t="shared" si="1"/>
        <v>2170.860314696607</v>
      </c>
      <c r="G41" s="31">
        <f t="shared" si="1"/>
        <v>545.26112145278603</v>
      </c>
      <c r="H41" s="31">
        <f t="shared" si="1"/>
        <v>0</v>
      </c>
      <c r="I41" s="31">
        <f t="shared" si="1"/>
        <v>0</v>
      </c>
      <c r="J41" s="31">
        <f t="shared" si="1"/>
        <v>0</v>
      </c>
      <c r="K41" s="31">
        <f t="shared" si="1"/>
        <v>2767.9323959467865</v>
      </c>
      <c r="L41" s="31">
        <f t="shared" si="1"/>
        <v>0</v>
      </c>
    </row>
    <row r="42" spans="2:12" x14ac:dyDescent="0.2">
      <c r="B42" t="s">
        <v>94</v>
      </c>
      <c r="D42" s="35"/>
      <c r="F42" s="35"/>
      <c r="G42" s="35"/>
      <c r="I42" s="33"/>
      <c r="J42" s="33"/>
      <c r="K42" s="33"/>
    </row>
    <row r="43" spans="2:12" s="33" customFormat="1" x14ac:dyDescent="0.2">
      <c r="D43" s="39"/>
      <c r="E43" s="39"/>
      <c r="F43" s="39"/>
      <c r="G43" s="39"/>
    </row>
    <row r="44" spans="2:12" x14ac:dyDescent="0.2">
      <c r="D44" s="33"/>
      <c r="I44" s="33"/>
      <c r="J44" s="33"/>
      <c r="K44" s="33"/>
      <c r="L44" s="33"/>
    </row>
    <row r="45" spans="2:12" x14ac:dyDescent="0.2">
      <c r="D45" s="33"/>
      <c r="E45" s="33"/>
      <c r="F45" s="33"/>
      <c r="G45" s="33"/>
      <c r="I45" s="33"/>
      <c r="J45" s="33"/>
      <c r="K45" s="33"/>
      <c r="L45" s="33"/>
    </row>
    <row r="46" spans="2:12" x14ac:dyDescent="0.2">
      <c r="D46" s="33"/>
      <c r="E46" s="33"/>
      <c r="F46" s="33"/>
      <c r="G46" s="33"/>
      <c r="H46" s="35"/>
      <c r="I46" s="33"/>
      <c r="J46" s="33"/>
      <c r="K46" s="33"/>
      <c r="L46" s="33"/>
    </row>
    <row r="47" spans="2:12" x14ac:dyDescent="0.2">
      <c r="D47" s="34"/>
      <c r="E47" s="34"/>
      <c r="F47" s="34"/>
      <c r="G47" s="34"/>
      <c r="H47" s="34"/>
      <c r="I47" s="35"/>
      <c r="J47" s="35"/>
      <c r="K47" s="34"/>
      <c r="L47" s="34"/>
    </row>
    <row r="48" spans="2:12" x14ac:dyDescent="0.2">
      <c r="K48" s="36"/>
    </row>
    <row r="49" spans="11:11" x14ac:dyDescent="0.2">
      <c r="K49" s="36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Balasubramanian C</cp:lastModifiedBy>
  <dcterms:created xsi:type="dcterms:W3CDTF">2014-04-10T12:10:22Z</dcterms:created>
  <dcterms:modified xsi:type="dcterms:W3CDTF">2025-03-10T07:25:43Z</dcterms:modified>
</cp:coreProperties>
</file>