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Operation/CASHFLOW/Daily Transaction/2024/Oct 2024/"/>
    </mc:Choice>
  </mc:AlternateContent>
  <xr:revisionPtr revIDLastSave="39" documentId="8_{5D76D16F-3EC6-45E7-9515-B124B3E371E4}" xr6:coauthVersionLast="47" xr6:coauthVersionMax="47" xr10:uidLastSave="{3B7B1729-333A-4C55-9D74-A20C16A62D49}"/>
  <bookViews>
    <workbookView xWindow="-120" yWindow="-120" windowWidth="29040" windowHeight="15720" xr2:uid="{6A251FE4-79D9-4439-8C3C-4E70536135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W8" i="1" s="1"/>
  <c r="S8" i="1"/>
  <c r="Q8" i="1"/>
  <c r="U8" i="1" s="1"/>
  <c r="P8" i="1"/>
  <c r="O8" i="1"/>
  <c r="L8" i="1"/>
  <c r="M8" i="1" s="1"/>
  <c r="J8" i="1"/>
  <c r="B8" i="1"/>
  <c r="W7" i="1"/>
  <c r="V7" i="1"/>
  <c r="S7" i="1"/>
  <c r="Q7" i="1"/>
  <c r="U7" i="1" s="1"/>
  <c r="P7" i="1"/>
  <c r="O7" i="1"/>
  <c r="M7" i="1"/>
  <c r="L7" i="1"/>
  <c r="J7" i="1"/>
  <c r="B7" i="1"/>
  <c r="V6" i="1"/>
  <c r="W6" i="1" s="1"/>
  <c r="S6" i="1"/>
  <c r="Q6" i="1"/>
  <c r="U6" i="1" s="1"/>
  <c r="P6" i="1"/>
  <c r="O6" i="1"/>
  <c r="L6" i="1"/>
  <c r="M6" i="1" s="1"/>
  <c r="J6" i="1"/>
  <c r="B6" i="1"/>
  <c r="V5" i="1"/>
  <c r="W5" i="1" s="1"/>
  <c r="U5" i="1"/>
  <c r="S5" i="1"/>
  <c r="Q5" i="1"/>
  <c r="P5" i="1"/>
  <c r="O5" i="1"/>
  <c r="L5" i="1"/>
  <c r="M5" i="1" s="1"/>
  <c r="J5" i="1"/>
  <c r="B5" i="1"/>
  <c r="V4" i="1"/>
  <c r="W4" i="1" s="1"/>
  <c r="S4" i="1"/>
  <c r="U4" i="1" s="1"/>
  <c r="Q4" i="1"/>
  <c r="P4" i="1"/>
  <c r="O4" i="1"/>
  <c r="L4" i="1"/>
  <c r="M4" i="1" s="1"/>
  <c r="J4" i="1"/>
  <c r="B4" i="1"/>
  <c r="V3" i="1"/>
  <c r="W3" i="1" s="1"/>
  <c r="S3" i="1"/>
  <c r="Q3" i="1"/>
  <c r="U3" i="1" s="1"/>
  <c r="P3" i="1"/>
  <c r="O3" i="1"/>
  <c r="L3" i="1"/>
  <c r="M3" i="1" s="1"/>
  <c r="J3" i="1"/>
  <c r="B3" i="1"/>
  <c r="W2" i="1"/>
  <c r="V2" i="1"/>
  <c r="S2" i="1"/>
  <c r="Q2" i="1"/>
  <c r="U2" i="1" s="1"/>
  <c r="P2" i="1"/>
  <c r="O2" i="1"/>
  <c r="L2" i="1"/>
  <c r="M2" i="1" s="1"/>
  <c r="J2" i="1"/>
  <c r="B2" i="1"/>
</calcChain>
</file>

<file path=xl/sharedStrings.xml><?xml version="1.0" encoding="utf-8"?>
<sst xmlns="http://schemas.openxmlformats.org/spreadsheetml/2006/main" count="73" uniqueCount="31">
  <si>
    <t>Sr.no</t>
  </si>
  <si>
    <t>Name of the Security</t>
  </si>
  <si>
    <t>ISIN (If applicable, otherwise keep it blank)</t>
  </si>
  <si>
    <t>Type of security #</t>
  </si>
  <si>
    <t>Most Conservative Rating of Security at the time of transaction (If applicable, otherwise keep it blank)</t>
  </si>
  <si>
    <t>Name of Rating Agency</t>
  </si>
  <si>
    <t>Transaction Type (Buy/Sell)</t>
  </si>
  <si>
    <t>Listed status of security ##</t>
  </si>
  <si>
    <t>Mutual Fund Name</t>
  </si>
  <si>
    <t>Scheme Name</t>
  </si>
  <si>
    <t>Type of Scheme $</t>
  </si>
  <si>
    <t>Final Maturity Date $$</t>
  </si>
  <si>
    <t>Residual days to Final Maturity</t>
  </si>
  <si>
    <t>Deemed Maturity date @</t>
  </si>
  <si>
    <t>Trade Date $$</t>
  </si>
  <si>
    <t>Settlement Date $$</t>
  </si>
  <si>
    <t>Quantity traded</t>
  </si>
  <si>
    <t>Face Value Per Unit (In INR)</t>
  </si>
  <si>
    <t>Price at which Traded @@ (In INR)</t>
  </si>
  <si>
    <t>Total Interest Accrued for the transaction, if any (In INR)</t>
  </si>
  <si>
    <t>Value of the Trade U={(Q*R*S/1 00)+T)</t>
  </si>
  <si>
    <t>Yield at which Traded*</t>
  </si>
  <si>
    <t>Yield at which Valued* *</t>
  </si>
  <si>
    <t>Type of trade* **</t>
  </si>
  <si>
    <t>TREPS</t>
  </si>
  <si>
    <t>NA</t>
  </si>
  <si>
    <t>Buy</t>
  </si>
  <si>
    <t>Unlisted</t>
  </si>
  <si>
    <t>Samco Mutual Fund</t>
  </si>
  <si>
    <t>Open ended</t>
  </si>
  <si>
    <t>Secondary through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</si>
</sst>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rsha.gadhave\Desktop\Daily%20Transaction%20format1.xlsx" TargetMode="External"/><Relationship Id="rId1" Type="http://schemas.openxmlformats.org/officeDocument/2006/relationships/externalLinkPath" Target="file:///C:\Users\varsha.gadhave\Desktop\Daily%20Transaction%20forma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2">
          <cell r="A2" t="str">
            <v>SAMCO ACTIVE MOMENTUM FUND</v>
          </cell>
          <cell r="G2" t="str">
            <v>TREP/141024</v>
          </cell>
          <cell r="L2">
            <v>45579</v>
          </cell>
          <cell r="N2">
            <v>45576</v>
          </cell>
          <cell r="O2">
            <v>45576</v>
          </cell>
          <cell r="P2">
            <v>3047000</v>
          </cell>
          <cell r="Q2">
            <v>99.951119800000001</v>
          </cell>
          <cell r="AJ2">
            <v>5.95</v>
          </cell>
        </row>
        <row r="3">
          <cell r="A3" t="str">
            <v>SAMCO DYNAMIC ASSET ALLOCATION FUND</v>
          </cell>
          <cell r="G3" t="str">
            <v>TREP/141024</v>
          </cell>
          <cell r="L3">
            <v>45579</v>
          </cell>
          <cell r="N3">
            <v>45576</v>
          </cell>
          <cell r="O3">
            <v>45576</v>
          </cell>
          <cell r="P3">
            <v>2076000</v>
          </cell>
          <cell r="Q3">
            <v>99.951119800000001</v>
          </cell>
          <cell r="AJ3">
            <v>5.95</v>
          </cell>
        </row>
        <row r="4">
          <cell r="A4" t="str">
            <v>SAMCO ELSS TAX SAVER FUND</v>
          </cell>
          <cell r="G4" t="str">
            <v>TREP/141024</v>
          </cell>
          <cell r="L4">
            <v>45579</v>
          </cell>
          <cell r="N4">
            <v>45576</v>
          </cell>
          <cell r="O4">
            <v>45576</v>
          </cell>
          <cell r="P4">
            <v>56000</v>
          </cell>
          <cell r="Q4">
            <v>99.951119800000001</v>
          </cell>
          <cell r="AJ4">
            <v>5.95</v>
          </cell>
        </row>
        <row r="5">
          <cell r="A5" t="str">
            <v>SAMCO FLEXI CAP FUND</v>
          </cell>
          <cell r="G5" t="str">
            <v>TREP/141024</v>
          </cell>
          <cell r="L5">
            <v>45579</v>
          </cell>
          <cell r="N5">
            <v>45576</v>
          </cell>
          <cell r="O5">
            <v>45576</v>
          </cell>
          <cell r="P5">
            <v>353000</v>
          </cell>
          <cell r="Q5">
            <v>99.951119800000001</v>
          </cell>
          <cell r="AJ5">
            <v>5.95</v>
          </cell>
        </row>
        <row r="6">
          <cell r="A6" t="str">
            <v>SAMCO MULTI CAP FUND</v>
          </cell>
          <cell r="G6" t="str">
            <v>TREP/141024</v>
          </cell>
          <cell r="L6">
            <v>45579</v>
          </cell>
          <cell r="N6">
            <v>45576</v>
          </cell>
          <cell r="O6">
            <v>45576</v>
          </cell>
          <cell r="P6">
            <v>2071000</v>
          </cell>
          <cell r="Q6">
            <v>99.951119800000001</v>
          </cell>
          <cell r="AJ6">
            <v>5.95</v>
          </cell>
        </row>
        <row r="7">
          <cell r="A7" t="str">
            <v>SAMCO OVERNIGHT FUND</v>
          </cell>
          <cell r="G7" t="str">
            <v>TREP/141024</v>
          </cell>
          <cell r="L7">
            <v>45579</v>
          </cell>
          <cell r="N7">
            <v>45576</v>
          </cell>
          <cell r="O7">
            <v>45576</v>
          </cell>
          <cell r="P7">
            <v>12496000</v>
          </cell>
          <cell r="Q7">
            <v>99.951119800000001</v>
          </cell>
          <cell r="AJ7">
            <v>5.95</v>
          </cell>
        </row>
        <row r="8">
          <cell r="A8" t="str">
            <v>SAMCO SPECIAL OPPORTUNITIES FUND</v>
          </cell>
          <cell r="G8" t="str">
            <v>TREP/141024</v>
          </cell>
          <cell r="L8">
            <v>45579</v>
          </cell>
          <cell r="N8">
            <v>45576</v>
          </cell>
          <cell r="O8">
            <v>45576</v>
          </cell>
          <cell r="P8">
            <v>246000</v>
          </cell>
          <cell r="Q8">
            <v>99.951119800000001</v>
          </cell>
          <cell r="AJ8">
            <v>5.95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B7DC6-BC90-4DC6-AD04-6DE374200328}">
  <dimension ref="A1:X14"/>
  <sheetViews>
    <sheetView tabSelected="1" workbookViewId="0">
      <selection activeCell="U10" sqref="U10"/>
    </sheetView>
  </sheetViews>
  <sheetFormatPr defaultRowHeight="15" x14ac:dyDescent="0.25"/>
  <cols>
    <col min="1" max="1" width="5.5703125" bestFit="1" customWidth="1"/>
    <col min="2" max="2" width="12" bestFit="1" customWidth="1"/>
    <col min="3" max="3" width="8.85546875" bestFit="1" customWidth="1"/>
    <col min="4" max="4" width="7.85546875" bestFit="1" customWidth="1"/>
    <col min="6" max="6" width="8.42578125" bestFit="1" customWidth="1"/>
    <col min="7" max="7" width="8.7109375" bestFit="1" customWidth="1"/>
    <col min="8" max="8" width="8.5703125" bestFit="1" customWidth="1"/>
    <col min="9" max="9" width="18.7109375" bestFit="1" customWidth="1"/>
    <col min="10" max="10" width="39.28515625" bestFit="1" customWidth="1"/>
    <col min="11" max="11" width="11.5703125" bestFit="1" customWidth="1"/>
    <col min="12" max="12" width="10.42578125" bestFit="1" customWidth="1"/>
    <col min="13" max="13" width="8.7109375" bestFit="1" customWidth="1"/>
    <col min="14" max="14" width="8.140625" bestFit="1" customWidth="1"/>
    <col min="15" max="16" width="10.42578125" bestFit="1" customWidth="1"/>
    <col min="17" max="17" width="11.5703125" bestFit="1" customWidth="1"/>
    <col min="18" max="18" width="7.85546875" bestFit="1" customWidth="1"/>
    <col min="19" max="19" width="13.7109375" bestFit="1" customWidth="1"/>
    <col min="20" max="20" width="9" bestFit="1" customWidth="1"/>
    <col min="21" max="21" width="15.42578125" bestFit="1" customWidth="1"/>
    <col min="22" max="23" width="8.140625" bestFit="1" customWidth="1"/>
    <col min="24" max="24" width="24.42578125" bestFit="1" customWidth="1"/>
  </cols>
  <sheetData>
    <row r="1" spans="1:24" ht="2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2" t="s">
        <v>21</v>
      </c>
      <c r="W1" s="2" t="s">
        <v>22</v>
      </c>
      <c r="X1" s="2" t="s">
        <v>23</v>
      </c>
    </row>
    <row r="2" spans="1:24" x14ac:dyDescent="0.25">
      <c r="A2">
        <v>1</v>
      </c>
      <c r="B2" t="str">
        <f>+[1]Sheet2!G2</f>
        <v>TREP/141024</v>
      </c>
      <c r="D2" t="s">
        <v>24</v>
      </c>
      <c r="F2" t="s">
        <v>25</v>
      </c>
      <c r="G2" t="s">
        <v>26</v>
      </c>
      <c r="H2" t="s">
        <v>27</v>
      </c>
      <c r="I2" t="s">
        <v>28</v>
      </c>
      <c r="J2" t="str">
        <f>+[1]Sheet2!A2</f>
        <v>SAMCO ACTIVE MOMENTUM FUND</v>
      </c>
      <c r="K2" t="s">
        <v>29</v>
      </c>
      <c r="L2" s="4">
        <f>+[1]Sheet2!L2</f>
        <v>45579</v>
      </c>
      <c r="M2">
        <f>+L2-O2</f>
        <v>3</v>
      </c>
      <c r="O2" s="4">
        <f>+[1]Sheet2!N2</f>
        <v>45576</v>
      </c>
      <c r="P2" s="4">
        <f>+[1]Sheet2!O2</f>
        <v>45576</v>
      </c>
      <c r="Q2" s="5">
        <f>+[1]Sheet2!P2</f>
        <v>3047000</v>
      </c>
      <c r="R2">
        <v>100</v>
      </c>
      <c r="S2" s="6">
        <f>+[1]Sheet2!Q2</f>
        <v>99.951119800000001</v>
      </c>
      <c r="T2" s="7">
        <v>0</v>
      </c>
      <c r="U2">
        <f>+(Q2*R2*S2/100)+T2</f>
        <v>304551062.03060001</v>
      </c>
      <c r="V2" s="8">
        <f>+[1]Sheet2!AJ2</f>
        <v>5.95</v>
      </c>
      <c r="W2" s="8">
        <f>+V2</f>
        <v>5.95</v>
      </c>
      <c r="X2" t="s">
        <v>30</v>
      </c>
    </row>
    <row r="3" spans="1:24" x14ac:dyDescent="0.25">
      <c r="A3">
        <v>2</v>
      </c>
      <c r="B3" t="str">
        <f>+[1]Sheet2!G3</f>
        <v>TREP/141024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tr">
        <f>+[1]Sheet2!A3</f>
        <v>SAMCO DYNAMIC ASSET ALLOCATION FUND</v>
      </c>
      <c r="K3" t="s">
        <v>29</v>
      </c>
      <c r="L3" s="4">
        <f>+[1]Sheet2!L3</f>
        <v>45579</v>
      </c>
      <c r="M3">
        <f t="shared" ref="M3:M8" si="0">+L3-O3</f>
        <v>3</v>
      </c>
      <c r="O3" s="4">
        <f>+[1]Sheet2!N3</f>
        <v>45576</v>
      </c>
      <c r="P3" s="4">
        <f>+[1]Sheet2!O3</f>
        <v>45576</v>
      </c>
      <c r="Q3" s="5">
        <f>+[1]Sheet2!P3</f>
        <v>2076000</v>
      </c>
      <c r="R3">
        <v>100</v>
      </c>
      <c r="S3" s="6">
        <f>+[1]Sheet2!Q3</f>
        <v>99.951119800000001</v>
      </c>
      <c r="T3" s="7">
        <v>0</v>
      </c>
      <c r="U3">
        <f t="shared" ref="U3:U8" si="1">+(Q3*R3*S3/100)+T3</f>
        <v>207498524.70480001</v>
      </c>
      <c r="V3" s="8">
        <f>+[1]Sheet2!AJ3</f>
        <v>5.95</v>
      </c>
      <c r="W3" s="8">
        <f t="shared" ref="W3:W8" si="2">+V3</f>
        <v>5.95</v>
      </c>
      <c r="X3" t="s">
        <v>30</v>
      </c>
    </row>
    <row r="4" spans="1:24" x14ac:dyDescent="0.25">
      <c r="A4">
        <v>3</v>
      </c>
      <c r="B4" t="str">
        <f>+[1]Sheet2!G4</f>
        <v>TREP/141024</v>
      </c>
      <c r="D4" t="s">
        <v>24</v>
      </c>
      <c r="F4" t="s">
        <v>25</v>
      </c>
      <c r="G4" t="s">
        <v>26</v>
      </c>
      <c r="H4" t="s">
        <v>27</v>
      </c>
      <c r="I4" t="s">
        <v>28</v>
      </c>
      <c r="J4" t="str">
        <f>+[1]Sheet2!A4</f>
        <v>SAMCO ELSS TAX SAVER FUND</v>
      </c>
      <c r="K4" t="s">
        <v>29</v>
      </c>
      <c r="L4" s="4">
        <f>+[1]Sheet2!L4</f>
        <v>45579</v>
      </c>
      <c r="M4">
        <f t="shared" si="0"/>
        <v>3</v>
      </c>
      <c r="O4" s="4">
        <f>+[1]Sheet2!N4</f>
        <v>45576</v>
      </c>
      <c r="P4" s="4">
        <f>+[1]Sheet2!O4</f>
        <v>45576</v>
      </c>
      <c r="Q4" s="5">
        <f>+[1]Sheet2!P4</f>
        <v>56000</v>
      </c>
      <c r="R4">
        <v>100</v>
      </c>
      <c r="S4" s="6">
        <f>+[1]Sheet2!Q4</f>
        <v>99.951119800000001</v>
      </c>
      <c r="T4" s="7">
        <v>0</v>
      </c>
      <c r="U4">
        <f t="shared" si="1"/>
        <v>5597262.7088000001</v>
      </c>
      <c r="V4" s="8">
        <f>+[1]Sheet2!AJ4</f>
        <v>5.95</v>
      </c>
      <c r="W4" s="8">
        <f t="shared" si="2"/>
        <v>5.95</v>
      </c>
      <c r="X4" t="s">
        <v>30</v>
      </c>
    </row>
    <row r="5" spans="1:24" x14ac:dyDescent="0.25">
      <c r="A5">
        <v>4</v>
      </c>
      <c r="B5" t="str">
        <f>+[1]Sheet2!G5</f>
        <v>TREP/141024</v>
      </c>
      <c r="D5" t="s">
        <v>24</v>
      </c>
      <c r="F5" t="s">
        <v>25</v>
      </c>
      <c r="G5" t="s">
        <v>26</v>
      </c>
      <c r="H5" t="s">
        <v>27</v>
      </c>
      <c r="I5" t="s">
        <v>28</v>
      </c>
      <c r="J5" t="str">
        <f>+[1]Sheet2!A5</f>
        <v>SAMCO FLEXI CAP FUND</v>
      </c>
      <c r="K5" t="s">
        <v>29</v>
      </c>
      <c r="L5" s="4">
        <f>+[1]Sheet2!L5</f>
        <v>45579</v>
      </c>
      <c r="M5">
        <f t="shared" si="0"/>
        <v>3</v>
      </c>
      <c r="O5" s="4">
        <f>+[1]Sheet2!N5</f>
        <v>45576</v>
      </c>
      <c r="P5" s="4">
        <f>+[1]Sheet2!O5</f>
        <v>45576</v>
      </c>
      <c r="Q5" s="5">
        <f>+[1]Sheet2!P5</f>
        <v>353000</v>
      </c>
      <c r="R5">
        <v>100</v>
      </c>
      <c r="S5" s="6">
        <f>+[1]Sheet2!Q5</f>
        <v>99.951119800000001</v>
      </c>
      <c r="T5" s="7">
        <v>0</v>
      </c>
      <c r="U5">
        <f t="shared" si="1"/>
        <v>35282745.289400004</v>
      </c>
      <c r="V5" s="8">
        <f>+[1]Sheet2!AJ5</f>
        <v>5.95</v>
      </c>
      <c r="W5" s="8">
        <f t="shared" si="2"/>
        <v>5.95</v>
      </c>
      <c r="X5" t="s">
        <v>30</v>
      </c>
    </row>
    <row r="6" spans="1:24" x14ac:dyDescent="0.25">
      <c r="A6">
        <v>5</v>
      </c>
      <c r="B6" t="str">
        <f>+[1]Sheet2!G6</f>
        <v>TREP/141024</v>
      </c>
      <c r="D6" t="s">
        <v>24</v>
      </c>
      <c r="F6" t="s">
        <v>25</v>
      </c>
      <c r="G6" t="s">
        <v>26</v>
      </c>
      <c r="H6" t="s">
        <v>27</v>
      </c>
      <c r="I6" t="s">
        <v>28</v>
      </c>
      <c r="J6" t="str">
        <f>+[1]Sheet2!A6</f>
        <v>SAMCO MULTI CAP FUND</v>
      </c>
      <c r="K6" t="s">
        <v>29</v>
      </c>
      <c r="L6" s="4">
        <f>+[1]Sheet2!L6</f>
        <v>45579</v>
      </c>
      <c r="M6">
        <f t="shared" si="0"/>
        <v>3</v>
      </c>
      <c r="O6" s="4">
        <f>+[1]Sheet2!N6</f>
        <v>45576</v>
      </c>
      <c r="P6" s="4">
        <f>+[1]Sheet2!O6</f>
        <v>45576</v>
      </c>
      <c r="Q6" s="5">
        <f>+[1]Sheet2!P6</f>
        <v>2071000</v>
      </c>
      <c r="R6">
        <v>100</v>
      </c>
      <c r="S6" s="6">
        <f>+[1]Sheet2!Q6</f>
        <v>99.951119800000001</v>
      </c>
      <c r="T6" s="7">
        <v>0</v>
      </c>
      <c r="U6">
        <f t="shared" si="1"/>
        <v>206998769.10580003</v>
      </c>
      <c r="V6" s="8">
        <f>+[1]Sheet2!AJ6</f>
        <v>5.95</v>
      </c>
      <c r="W6" s="8">
        <f t="shared" si="2"/>
        <v>5.95</v>
      </c>
      <c r="X6" t="s">
        <v>30</v>
      </c>
    </row>
    <row r="7" spans="1:24" x14ac:dyDescent="0.25">
      <c r="A7">
        <v>6</v>
      </c>
      <c r="B7" t="str">
        <f>+[1]Sheet2!G7</f>
        <v>TREP/141024</v>
      </c>
      <c r="D7" t="s">
        <v>24</v>
      </c>
      <c r="F7" t="s">
        <v>25</v>
      </c>
      <c r="G7" t="s">
        <v>26</v>
      </c>
      <c r="H7" t="s">
        <v>27</v>
      </c>
      <c r="I7" t="s">
        <v>28</v>
      </c>
      <c r="J7" t="str">
        <f>+[1]Sheet2!A7</f>
        <v>SAMCO OVERNIGHT FUND</v>
      </c>
      <c r="K7" t="s">
        <v>29</v>
      </c>
      <c r="L7" s="4">
        <f>+[1]Sheet2!L7</f>
        <v>45579</v>
      </c>
      <c r="M7">
        <f t="shared" si="0"/>
        <v>3</v>
      </c>
      <c r="O7" s="4">
        <f>+[1]Sheet2!N7</f>
        <v>45576</v>
      </c>
      <c r="P7" s="4">
        <f>+[1]Sheet2!O7</f>
        <v>45576</v>
      </c>
      <c r="Q7" s="5">
        <f>+[1]Sheet2!P7</f>
        <v>12496000</v>
      </c>
      <c r="R7">
        <v>100</v>
      </c>
      <c r="S7" s="6">
        <f>+[1]Sheet2!Q7</f>
        <v>99.951119800000001</v>
      </c>
      <c r="T7" s="7">
        <v>0</v>
      </c>
      <c r="U7">
        <f t="shared" si="1"/>
        <v>1248989193.0208001</v>
      </c>
      <c r="V7" s="8">
        <f>+[1]Sheet2!AJ7</f>
        <v>5.95</v>
      </c>
      <c r="W7" s="8">
        <f t="shared" si="2"/>
        <v>5.95</v>
      </c>
      <c r="X7" t="s">
        <v>30</v>
      </c>
    </row>
    <row r="8" spans="1:24" x14ac:dyDescent="0.25">
      <c r="A8">
        <v>7</v>
      </c>
      <c r="B8" t="str">
        <f>+[1]Sheet2!G8</f>
        <v>TREP/141024</v>
      </c>
      <c r="D8" t="s">
        <v>24</v>
      </c>
      <c r="F8" t="s">
        <v>25</v>
      </c>
      <c r="G8" t="s">
        <v>26</v>
      </c>
      <c r="H8" t="s">
        <v>27</v>
      </c>
      <c r="I8" t="s">
        <v>28</v>
      </c>
      <c r="J8" t="str">
        <f>+[1]Sheet2!A8</f>
        <v>SAMCO SPECIAL OPPORTUNITIES FUND</v>
      </c>
      <c r="K8" t="s">
        <v>29</v>
      </c>
      <c r="L8" s="4">
        <f>+[1]Sheet2!L8</f>
        <v>45579</v>
      </c>
      <c r="M8">
        <f t="shared" si="0"/>
        <v>3</v>
      </c>
      <c r="O8" s="4">
        <f>+[1]Sheet2!N8</f>
        <v>45576</v>
      </c>
      <c r="P8" s="4">
        <f>+[1]Sheet2!O8</f>
        <v>45576</v>
      </c>
      <c r="Q8" s="5">
        <f>+[1]Sheet2!P8</f>
        <v>246000</v>
      </c>
      <c r="R8">
        <v>100</v>
      </c>
      <c r="S8" s="6">
        <f>+[1]Sheet2!Q8</f>
        <v>99.951119800000001</v>
      </c>
      <c r="T8" s="7">
        <v>0</v>
      </c>
      <c r="U8">
        <f t="shared" si="1"/>
        <v>24587975.470799997</v>
      </c>
      <c r="V8" s="8">
        <f>+[1]Sheet2!AJ8</f>
        <v>5.95</v>
      </c>
      <c r="W8" s="8">
        <f t="shared" si="2"/>
        <v>5.95</v>
      </c>
      <c r="X8" t="s">
        <v>30</v>
      </c>
    </row>
    <row r="9" spans="1:24" x14ac:dyDescent="0.25">
      <c r="S9" s="5"/>
      <c r="U9" s="7"/>
    </row>
    <row r="10" spans="1:24" x14ac:dyDescent="0.25">
      <c r="S10" s="5"/>
      <c r="U10" s="7"/>
    </row>
    <row r="11" spans="1:24" x14ac:dyDescent="0.25">
      <c r="S11" s="5"/>
    </row>
    <row r="12" spans="1:24" x14ac:dyDescent="0.25">
      <c r="S12" s="5"/>
    </row>
    <row r="13" spans="1:24" x14ac:dyDescent="0.25">
      <c r="S13" s="5"/>
    </row>
    <row r="14" spans="1:24" x14ac:dyDescent="0.25">
      <c r="S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Gadhave</dc:creator>
  <cp:lastModifiedBy>varsha gadhave</cp:lastModifiedBy>
  <dcterms:created xsi:type="dcterms:W3CDTF">2024-10-05T06:14:08Z</dcterms:created>
  <dcterms:modified xsi:type="dcterms:W3CDTF">2024-10-15T05:13:53Z</dcterms:modified>
</cp:coreProperties>
</file>